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Cschulman\Documents\cts1\TEACH\Econ Data Analysis\S24\Homeworks\"/>
    </mc:Choice>
  </mc:AlternateContent>
  <xr:revisionPtr revIDLastSave="0" documentId="8_{39A7379E-B4C2-459F-9DBD-30114A14343B}" xr6:coauthVersionLast="47" xr6:coauthVersionMax="47" xr10:uidLastSave="{00000000-0000-0000-0000-000000000000}"/>
  <bookViews>
    <workbookView xWindow="-110" yWindow="-110" windowWidth="19420" windowHeight="11620" activeTab="2" xr2:uid="{00000000-000D-0000-FFFF-FFFF00000000}"/>
  </bookViews>
  <sheets>
    <sheet name="Notes" sheetId="11" r:id="rId1"/>
    <sheet name="Answer Sheet to Print" sheetId="12" r:id="rId2"/>
    <sheet name="Work Tab" sheetId="10" r:id="rId3"/>
    <sheet name="Q1 Data" sheetId="13" r:id="rId4"/>
    <sheet name="Q2 Data" sheetId="14" r:id="rId5"/>
    <sheet name="Q3 Data" sheetId="16" r:id="rId6"/>
  </sheets>
  <definedNames>
    <definedName name="_xlnm.Print_Area" localSheetId="1">'Answer Sheet to Print'!$A$4:$B$19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8" i="10" l="1"/>
  <c r="F117" i="10"/>
  <c r="F116" i="10"/>
  <c r="B133" i="10"/>
  <c r="B132" i="10"/>
  <c r="B129" i="10"/>
  <c r="B128" i="10"/>
  <c r="B125" i="10"/>
  <c r="B124" i="10"/>
  <c r="F57" i="10"/>
  <c r="F56" i="10"/>
  <c r="B68" i="10"/>
  <c r="B67" i="10"/>
  <c r="B64" i="10"/>
  <c r="B63" i="10"/>
  <c r="B30" i="10"/>
  <c r="B29" i="10"/>
  <c r="F24" i="10" s="1"/>
  <c r="B28" i="12" l="1"/>
  <c r="B29" i="12"/>
  <c r="B30" i="12"/>
  <c r="B25" i="12"/>
  <c r="B26" i="12"/>
  <c r="B27" i="12"/>
  <c r="B22" i="12"/>
  <c r="B23" i="12"/>
  <c r="B24" i="12"/>
  <c r="B17" i="12" l="1"/>
  <c r="B18" i="12"/>
  <c r="B19" i="12"/>
  <c r="B14" i="12"/>
  <c r="B15" i="12"/>
  <c r="B16" i="12"/>
  <c r="B11" i="12"/>
  <c r="B10" i="12"/>
  <c r="B9" i="12"/>
  <c r="B6" i="12" l="1"/>
  <c r="B5" i="12"/>
  <c r="B4" i="12"/>
</calcChain>
</file>

<file path=xl/sharedStrings.xml><?xml version="1.0" encoding="utf-8"?>
<sst xmlns="http://schemas.openxmlformats.org/spreadsheetml/2006/main" count="193" uniqueCount="88">
  <si>
    <t>Obs</t>
  </si>
  <si>
    <t>ANOVA</t>
  </si>
  <si>
    <t>Total</t>
  </si>
  <si>
    <t>df</t>
  </si>
  <si>
    <t>SS</t>
  </si>
  <si>
    <t>MS</t>
  </si>
  <si>
    <t>F</t>
  </si>
  <si>
    <t>P-value</t>
  </si>
  <si>
    <t>Name ==&gt;</t>
  </si>
  <si>
    <t>Section ==&gt;</t>
  </si>
  <si>
    <t>UID ==&gt;</t>
  </si>
  <si>
    <t>The Excel function "NORM.S.DIST(Z-Score,1)" gives the "left-hand" probability value for the standard normal distribution.  For a negative Z-score, the function will return the p-value in the left-hand tail.  To get the upper (right-hand) p-value with a positive Z-score, take one minus the function value, e.g.  "1-NORM.S.DIST(Z-Score,1)"
See example 9.1.  Your decision rule should be something like "Reject if the sample mean is greater than the critical value" or "Fail to Reject if the sample mean is less than the critical value."</t>
  </si>
  <si>
    <t>The Excel function "NORM.S.INV(probability) gives the "left-hand" Zα value for the standard normal distribution.  For a lower (left-hand) tail Zα value with α = 0.1, use "=NORM.S.INV(0.1)"  For an upper (right-hand) tail  Zα value with α = 0.1, use "=NORM.S.INV(0.9)" or take the negative of "=NORM.S.INV(0.1)" 
Your decision rule should be "Reject because …" or "Fail to reject because …"</t>
  </si>
  <si>
    <t>The Excel function "T.INV(probability,deg-freedom) gives the "left-hand" t(n-1,α) value for the t distribution.  For a lower (left-hand) tail t(n-1,α) value with α = 0.1, use "=T.INV(0.1,deg-freedom)"  For an upper (right-hand) tail  t(n-1,α) value with α = 0.1, use "=T.INV(0.9,deg-freedom)" or take the negative of "=T.INV(0.1,deg,freedom)"</t>
  </si>
  <si>
    <t xml:space="preserve">For a two-tailed test, you want to find t(α/2, n-1).  You can get this value using the Excel "T.INV.2T" function: 
=T.INV.2T(0.05,124) 
will return the correct value for α=0.05 and n=125.
For a one-tailed test, the get the upper (right-hand) t(α, n-1). use the T.INV function with 1-α for the probability:
=T.INV(0.95,124) 
will return the correct value for α=0.05 and n=125.
</t>
  </si>
  <si>
    <t>The Excel function "T.DIST(x,deg-freedom,1)" returns the left-tailed probability for the Student t distribution.</t>
  </si>
  <si>
    <t>The Excel function "T.DIST.RT(x,deg-freedom)" returns the right-tailed probability for the Student t distribution.</t>
  </si>
  <si>
    <t>The Excel function "CHISQ.DIST(x,deg-freedom,1)" returns the left-tailed probability for the Chi-Squared distribution.</t>
  </si>
  <si>
    <t>The Excel function "CHISQ.DIST.RT(x,deg-freedom)" returns the right-tailed probability for the Chi-Squared distribution.</t>
  </si>
  <si>
    <t>The Excel function "CHISQ.INV(probability,deg-freedom) gives the "left-hand" Chi-Square(n-1,α) value for the Chi-Square distribution.  For a lower (left-hand) tail with α = 0.1, use "=CHISQ.INV(0.1,deg-freedom)"  For an upper (right-hand) tail  with α = 0.1, use "=CHISQ.INV(0.9,deg-freedom)"
or equivalently, "=CHISQ.INV.RT(0.1,deg-freedom)"</t>
  </si>
  <si>
    <t>For a one-tailed upper (right hand) F-test, to find F(α, DF1, DF2), where DF1 is the numerator degrees of freedom and DF2 is the denominator degrees of freedom, use:  =F.INV.RT(α,DF1,DF2)</t>
  </si>
  <si>
    <t>This page should be set to print as a single page</t>
  </si>
  <si>
    <t>For the Binomial Distribution, use =BINOM.DIST(x,n,p,0) to get the probability of x successes in n trials when the probability of a success in any given trial of p.  Use =BINOM.DIST(x,n,p,1) to get the (cumulative) probability that there are x or fewer successes in n trials when the probability of success for any given trial is p.</t>
  </si>
  <si>
    <t>Anova: Single Factor</t>
  </si>
  <si>
    <t>SUMMARY</t>
  </si>
  <si>
    <t>Groups</t>
  </si>
  <si>
    <t>Count</t>
  </si>
  <si>
    <t>Sum</t>
  </si>
  <si>
    <t>Average</t>
  </si>
  <si>
    <t>Variance</t>
  </si>
  <si>
    <t>Car-1</t>
  </si>
  <si>
    <t>Car-2</t>
  </si>
  <si>
    <t>Car-3</t>
  </si>
  <si>
    <t>Car-4</t>
  </si>
  <si>
    <t>Car-5</t>
  </si>
  <si>
    <t>Source of Variation</t>
  </si>
  <si>
    <t>F crit</t>
  </si>
  <si>
    <t>Between Groups (SSG)</t>
  </si>
  <si>
    <t>Within Groups (SSW)</t>
  </si>
  <si>
    <t>(a) What is the calculated F-statistic to test the null that the group means are equal?</t>
  </si>
  <si>
    <r>
      <t xml:space="preserve">(b) Letting </t>
    </r>
    <r>
      <rPr>
        <sz val="12"/>
        <color theme="1"/>
        <rFont val="Times New Roman"/>
        <family val="1"/>
      </rPr>
      <t>α</t>
    </r>
    <r>
      <rPr>
        <sz val="12"/>
        <color theme="1"/>
        <rFont val="Times New Roman"/>
        <family val="2"/>
      </rPr>
      <t>=0.05, what is the critical value of the F?</t>
    </r>
  </si>
  <si>
    <t>(c)  What is your conclusion regarding the null hypothesis?</t>
  </si>
  <si>
    <t>Anova: Two-Factor Without Replication</t>
  </si>
  <si>
    <t>Driver-1</t>
  </si>
  <si>
    <t>Driver-2</t>
  </si>
  <si>
    <t>Driver-3</t>
  </si>
  <si>
    <t>Driver-4</t>
  </si>
  <si>
    <t>Driver-5</t>
  </si>
  <si>
    <t>Driver-6</t>
  </si>
  <si>
    <t>Driver-7</t>
  </si>
  <si>
    <t>Rows (Drivers or "Blocks") (SSB)</t>
  </si>
  <si>
    <t>Columns (Cars or "Groups") (SSG)</t>
  </si>
  <si>
    <t>Error (SSE)</t>
  </si>
  <si>
    <t>(d) What is the calculated F-statistic to test the null that the block means are equal?</t>
  </si>
  <si>
    <r>
      <t xml:space="preserve">(e) Letting </t>
    </r>
    <r>
      <rPr>
        <sz val="12"/>
        <color theme="1"/>
        <rFont val="Times New Roman"/>
        <family val="1"/>
      </rPr>
      <t>α</t>
    </r>
    <r>
      <rPr>
        <sz val="12"/>
        <color theme="1"/>
        <rFont val="Times New Roman"/>
        <family val="2"/>
      </rPr>
      <t>=0.05, what is the critical value of the F?</t>
    </r>
  </si>
  <si>
    <t>(f)  What is your conclusion regarding the null hypothesis?</t>
  </si>
  <si>
    <t>a</t>
  </si>
  <si>
    <t>b</t>
  </si>
  <si>
    <t>c</t>
  </si>
  <si>
    <t>d</t>
  </si>
  <si>
    <t>e</t>
  </si>
  <si>
    <t>f</t>
  </si>
  <si>
    <t>1.  You are provided data on the fuel consumption (in miles per gallon or MPG) for a group of 5 different cars as shown on the Q1 Data tab and are asked to provide a test of whether the average MPG among this set of cars is the same.  Accordingly, you use a "ANOVA Single Factor" analysis to produce the following output:</t>
  </si>
  <si>
    <t>Anova: Two-Factor With Replication</t>
  </si>
  <si>
    <t>Per Capita Beer Consumption over 2 Income Groups with 12 repeated observations over each of 5 Population Groups</t>
  </si>
  <si>
    <t>Income-1</t>
  </si>
  <si>
    <t>Income-2</t>
  </si>
  <si>
    <t>Population-1</t>
  </si>
  <si>
    <t>Population-2</t>
  </si>
  <si>
    <t>Population-3</t>
  </si>
  <si>
    <t>Population-4</t>
  </si>
  <si>
    <t>Population-5</t>
  </si>
  <si>
    <t xml:space="preserve">2.  You are next given another set of MPG data, this time for the same 5 cars, but rather than repeated random trials, you have the MPG data for 7 specific drivers wth NO REPLICATION.  Accordingly, you use the "ANOVA: Two Factor without Replication" analysis to produce the following results: </t>
  </si>
  <si>
    <t>3.  You are given a sample of data on Texas County level Per Capita Beer sales across counties in two different Income Groups, with 12 repeated observations across each of 5 different Population groups as shown in the "Q3 Data" tab.  Accordingly, you use "ANOVA:  Two Factor With Replication" to get the following results:</t>
  </si>
  <si>
    <t>Sample (Blocks - Population:  SSB)</t>
  </si>
  <si>
    <t>Columns (Groups - Income:  SSG)</t>
  </si>
  <si>
    <t>Interaction (SSI)</t>
  </si>
  <si>
    <t>Within (Error: SSE)</t>
  </si>
  <si>
    <t>(g) What is the calculated F-statistic to test the null that there are no Interaction effects?</t>
  </si>
  <si>
    <r>
      <t xml:space="preserve">(h) Letting </t>
    </r>
    <r>
      <rPr>
        <sz val="12"/>
        <color theme="1"/>
        <rFont val="Times New Roman"/>
        <family val="1"/>
      </rPr>
      <t>α</t>
    </r>
    <r>
      <rPr>
        <sz val="12"/>
        <color theme="1"/>
        <rFont val="Times New Roman"/>
        <family val="2"/>
      </rPr>
      <t>=0.05, what is the critical value of the F?</t>
    </r>
  </si>
  <si>
    <t>(i)  What is your conclusion regarding the null hypothesis?</t>
  </si>
  <si>
    <t>g</t>
  </si>
  <si>
    <t>h</t>
  </si>
  <si>
    <t>i</t>
  </si>
  <si>
    <t>Econometrics 461 Homework #6:  Due in Canvas by midnight Friday, April 5th</t>
  </si>
  <si>
    <t>All of your calculations and conclusions can be completed where indicated below.  This sheet is constructed to take your answers and populate the "Answer Sheet" tab.  When you are finished, you may print the "Answer Sheet" to PDF to upload to eCampus or upload this workbook.  Use the same file naming convention as with the first homework:  "Lastname Firstname UIN HW6." Due in Canvas by midnight Friday, April 5th</t>
  </si>
  <si>
    <t>Reject H0</t>
  </si>
  <si>
    <t>Fail to Reject H0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</si>
</sst>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2"/>
      <color theme="1"/>
      <name val="Times New Roman"/>
      <family val="2"/>
    </font>
    <font>
      <i/>
      <sz val="12"/>
      <color theme="1"/>
      <name val="Times New Roman"/>
      <family val="2"/>
    </font>
    <font>
      <b/>
      <sz val="12"/>
      <color theme="1"/>
      <name val="Times New Roman"/>
      <family val="1"/>
    </font>
    <font>
      <sz val="11"/>
      <color theme="1"/>
      <name val="Century Schoolbook"/>
      <family val="1"/>
    </font>
    <font>
      <sz val="12"/>
      <color theme="1"/>
      <name val="Times New Roman"/>
      <family val="1"/>
    </font>
    <font>
      <sz val="11"/>
      <color theme="1"/>
      <name val="Calibri"/>
      <family val="2"/>
      <scheme val="minor"/>
    </font>
    <font>
      <i/>
      <sz val="10"/>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medium">
        <color indexed="64"/>
      </bottom>
      <diagonal/>
    </border>
    <border>
      <left/>
      <right/>
      <top style="medium">
        <color indexed="64"/>
      </top>
      <bottom style="thin">
        <color indexed="64"/>
      </bottom>
      <diagonal/>
    </border>
    <border>
      <left/>
      <right/>
      <top/>
      <bottom style="medium">
        <color indexed="18"/>
      </bottom>
      <diagonal/>
    </border>
  </borders>
  <cellStyleXfs count="2">
    <xf numFmtId="0" fontId="0" fillId="0" borderId="0"/>
    <xf numFmtId="0" fontId="5" fillId="0" borderId="0"/>
  </cellStyleXfs>
  <cellXfs count="28">
    <xf numFmtId="0" fontId="0" fillId="0" borderId="0" xfId="0"/>
    <xf numFmtId="0" fontId="0" fillId="0" borderId="1" xfId="0" applyBorder="1"/>
    <xf numFmtId="0" fontId="1" fillId="0" borderId="2" xfId="0" applyFont="1" applyBorder="1" applyAlignment="1">
      <alignment horizontal="center"/>
    </xf>
    <xf numFmtId="0" fontId="0" fillId="0" borderId="0" xfId="0" applyAlignment="1">
      <alignment horizontal="right"/>
    </xf>
    <xf numFmtId="0" fontId="0" fillId="0" borderId="0" xfId="0" applyAlignment="1">
      <alignment wrapText="1"/>
    </xf>
    <xf numFmtId="0" fontId="0" fillId="0" borderId="0" xfId="0" applyAlignment="1">
      <alignment horizontal="right" wrapText="1"/>
    </xf>
    <xf numFmtId="0" fontId="0" fillId="2" borderId="0" xfId="0" applyFill="1" applyAlignment="1">
      <alignment wrapText="1"/>
    </xf>
    <xf numFmtId="0" fontId="0" fillId="0" borderId="0" xfId="0" quotePrefix="1"/>
    <xf numFmtId="0" fontId="3" fillId="0" borderId="0" xfId="0" applyFont="1"/>
    <xf numFmtId="0" fontId="3" fillId="0" borderId="0" xfId="0" applyFont="1" applyAlignment="1">
      <alignment wrapText="1"/>
    </xf>
    <xf numFmtId="0" fontId="3" fillId="0" borderId="0" xfId="0" applyFont="1" applyAlignment="1">
      <alignment horizontal="right" wrapText="1"/>
    </xf>
    <xf numFmtId="0" fontId="3" fillId="2" borderId="0" xfId="0" applyFont="1" applyFill="1"/>
    <xf numFmtId="0" fontId="0" fillId="0" borderId="0" xfId="0" applyAlignment="1">
      <alignment horizontal="center"/>
    </xf>
    <xf numFmtId="164" fontId="0" fillId="0" borderId="0" xfId="0" applyNumberFormat="1"/>
    <xf numFmtId="0" fontId="0" fillId="0" borderId="1" xfId="0" applyBorder="1" applyAlignment="1">
      <alignment horizontal="center"/>
    </xf>
    <xf numFmtId="164" fontId="0" fillId="0" borderId="1" xfId="0" applyNumberFormat="1" applyBorder="1"/>
    <xf numFmtId="0" fontId="0" fillId="0" borderId="0" xfId="0" applyAlignment="1">
      <alignment horizontal="left"/>
    </xf>
    <xf numFmtId="0" fontId="0" fillId="0" borderId="1" xfId="0" applyBorder="1" applyAlignment="1">
      <alignment horizontal="left"/>
    </xf>
    <xf numFmtId="0" fontId="0" fillId="0" borderId="0" xfId="0" applyAlignment="1">
      <alignment horizontal="left" wrapText="1"/>
    </xf>
    <xf numFmtId="0" fontId="5" fillId="0" borderId="0" xfId="1"/>
    <xf numFmtId="0" fontId="6" fillId="0" borderId="3" xfId="1" applyFont="1" applyBorder="1" applyAlignment="1">
      <alignment horizontal="right"/>
    </xf>
    <xf numFmtId="0" fontId="7" fillId="0" borderId="2" xfId="1" applyFont="1" applyBorder="1" applyAlignment="1">
      <alignment horizontal="center"/>
    </xf>
    <xf numFmtId="0" fontId="5" fillId="0" borderId="1" xfId="1" applyBorder="1"/>
    <xf numFmtId="164" fontId="5" fillId="0" borderId="0" xfId="1" applyNumberFormat="1"/>
    <xf numFmtId="164" fontId="5" fillId="0" borderId="1" xfId="1" applyNumberFormat="1" applyBorder="1"/>
    <xf numFmtId="0" fontId="2" fillId="2" borderId="0" xfId="0" applyFont="1" applyFill="1"/>
    <xf numFmtId="0" fontId="3" fillId="0" borderId="0" xfId="0" applyFont="1"/>
    <xf numFmtId="0" fontId="0" fillId="0" borderId="0" xfId="0"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B13"/>
  <sheetViews>
    <sheetView workbookViewId="0">
      <selection activeCell="B14" sqref="B14"/>
    </sheetView>
  </sheetViews>
  <sheetFormatPr defaultRowHeight="15.5" x14ac:dyDescent="0.35"/>
  <cols>
    <col min="2" max="2" width="89.58203125" style="4" customWidth="1"/>
  </cols>
  <sheetData>
    <row r="2" spans="2:2" ht="93" x14ac:dyDescent="0.35">
      <c r="B2" s="4" t="s">
        <v>11</v>
      </c>
    </row>
    <row r="3" spans="2:2" ht="77.5" x14ac:dyDescent="0.35">
      <c r="B3" s="4" t="s">
        <v>12</v>
      </c>
    </row>
    <row r="4" spans="2:2" ht="62" x14ac:dyDescent="0.35">
      <c r="B4" s="4" t="s">
        <v>13</v>
      </c>
    </row>
    <row r="5" spans="2:2" ht="155" x14ac:dyDescent="0.35">
      <c r="B5" s="4" t="s">
        <v>14</v>
      </c>
    </row>
    <row r="6" spans="2:2" ht="31" x14ac:dyDescent="0.35">
      <c r="B6" s="4" t="s">
        <v>15</v>
      </c>
    </row>
    <row r="7" spans="2:2" ht="31" x14ac:dyDescent="0.35">
      <c r="B7" s="4" t="s">
        <v>16</v>
      </c>
    </row>
    <row r="9" spans="2:2" ht="31" x14ac:dyDescent="0.35">
      <c r="B9" s="4" t="s">
        <v>17</v>
      </c>
    </row>
    <row r="10" spans="2:2" ht="31" x14ac:dyDescent="0.35">
      <c r="B10" s="4" t="s">
        <v>18</v>
      </c>
    </row>
    <row r="11" spans="2:2" ht="62" x14ac:dyDescent="0.35">
      <c r="B11" s="4" t="s">
        <v>19</v>
      </c>
    </row>
    <row r="12" spans="2:2" ht="31" x14ac:dyDescent="0.35">
      <c r="B12" s="6" t="s">
        <v>20</v>
      </c>
    </row>
    <row r="13" spans="2:2" ht="62" x14ac:dyDescent="0.35">
      <c r="B13" s="4"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topLeftCell="A16" workbookViewId="0">
      <selection sqref="A1:B1"/>
    </sheetView>
  </sheetViews>
  <sheetFormatPr defaultRowHeight="15.5" x14ac:dyDescent="0.35"/>
  <cols>
    <col min="1" max="1" width="15.58203125" customWidth="1"/>
    <col min="2" max="2" width="66.5" customWidth="1"/>
  </cols>
  <sheetData>
    <row r="1" spans="1:2" x14ac:dyDescent="0.35">
      <c r="A1" s="25" t="s">
        <v>21</v>
      </c>
      <c r="B1" s="25"/>
    </row>
    <row r="4" spans="1:2" x14ac:dyDescent="0.35">
      <c r="A4" s="3" t="s">
        <v>8</v>
      </c>
      <c r="B4">
        <f>'Work Tab'!B4</f>
        <v>0</v>
      </c>
    </row>
    <row r="5" spans="1:2" x14ac:dyDescent="0.35">
      <c r="A5" s="3" t="s">
        <v>9</v>
      </c>
      <c r="B5">
        <f>'Work Tab'!B5</f>
        <v>0</v>
      </c>
    </row>
    <row r="6" spans="1:2" x14ac:dyDescent="0.35">
      <c r="A6" s="3" t="s">
        <v>10</v>
      </c>
      <c r="B6">
        <f>'Work Tab'!B6</f>
        <v>0</v>
      </c>
    </row>
    <row r="8" spans="1:2" x14ac:dyDescent="0.35">
      <c r="A8" s="7">
        <v>1</v>
      </c>
      <c r="B8" s="4"/>
    </row>
    <row r="9" spans="1:2" x14ac:dyDescent="0.35">
      <c r="A9" s="3" t="s">
        <v>56</v>
      </c>
      <c r="B9" s="4">
        <f>'Work Tab'!B29</f>
        <v>3.9354690157766354</v>
      </c>
    </row>
    <row r="10" spans="1:2" x14ac:dyDescent="0.35">
      <c r="A10" s="5" t="s">
        <v>57</v>
      </c>
      <c r="B10" s="4">
        <f>'Work Tab'!B30</f>
        <v>2.4459807399465148</v>
      </c>
    </row>
    <row r="11" spans="1:2" x14ac:dyDescent="0.35">
      <c r="A11" s="5" t="s">
        <v>58</v>
      </c>
      <c r="B11" s="4" t="str">
        <f>'Work Tab'!B31</f>
        <v>Reject H0</v>
      </c>
    </row>
    <row r="12" spans="1:2" x14ac:dyDescent="0.35">
      <c r="A12" s="5"/>
      <c r="B12" s="4"/>
    </row>
    <row r="13" spans="1:2" x14ac:dyDescent="0.35">
      <c r="A13" s="5">
        <v>2</v>
      </c>
      <c r="B13" s="4"/>
    </row>
    <row r="14" spans="1:2" x14ac:dyDescent="0.35">
      <c r="A14" s="5" t="s">
        <v>56</v>
      </c>
      <c r="B14" s="4">
        <f>'Work Tab'!B63</f>
        <v>2.7789527322852421</v>
      </c>
    </row>
    <row r="15" spans="1:2" x14ac:dyDescent="0.35">
      <c r="A15" s="3" t="s">
        <v>57</v>
      </c>
      <c r="B15" s="4">
        <f>'Work Tab'!B64</f>
        <v>2.7762892892514772</v>
      </c>
    </row>
    <row r="16" spans="1:2" x14ac:dyDescent="0.35">
      <c r="A16" s="5" t="s">
        <v>58</v>
      </c>
      <c r="B16" s="4" t="str">
        <f>'Work Tab'!B65</f>
        <v>Reject H0</v>
      </c>
    </row>
    <row r="17" spans="1:2" x14ac:dyDescent="0.35">
      <c r="A17" s="5" t="s">
        <v>59</v>
      </c>
      <c r="B17" s="4">
        <f>'Work Tab'!B67</f>
        <v>1.3304912500922632</v>
      </c>
    </row>
    <row r="18" spans="1:2" x14ac:dyDescent="0.35">
      <c r="A18" s="5" t="s">
        <v>60</v>
      </c>
      <c r="B18" s="4">
        <f>'Work Tab'!B68</f>
        <v>2.5081888234232546</v>
      </c>
    </row>
    <row r="19" spans="1:2" x14ac:dyDescent="0.35">
      <c r="A19" s="5" t="s">
        <v>61</v>
      </c>
      <c r="B19" s="4" t="str">
        <f>'Work Tab'!B69</f>
        <v>Fail to Reject H0</v>
      </c>
    </row>
    <row r="21" spans="1:2" x14ac:dyDescent="0.35">
      <c r="A21">
        <v>3</v>
      </c>
    </row>
    <row r="22" spans="1:2" x14ac:dyDescent="0.35">
      <c r="A22" s="5" t="s">
        <v>56</v>
      </c>
      <c r="B22">
        <f>'Work Tab'!B124</f>
        <v>27.973274399392995</v>
      </c>
    </row>
    <row r="23" spans="1:2" x14ac:dyDescent="0.35">
      <c r="A23" s="5" t="s">
        <v>57</v>
      </c>
      <c r="B23">
        <f>'Work Tab'!B125</f>
        <v>3.9273936334651984</v>
      </c>
    </row>
    <row r="24" spans="1:2" x14ac:dyDescent="0.35">
      <c r="A24" s="5" t="s">
        <v>58</v>
      </c>
      <c r="B24" t="str">
        <f>'Work Tab'!B126</f>
        <v>Reject H0</v>
      </c>
    </row>
    <row r="25" spans="1:2" x14ac:dyDescent="0.35">
      <c r="A25" s="5" t="s">
        <v>59</v>
      </c>
      <c r="B25">
        <f>'Work Tab'!B128</f>
        <v>2.9320679504459504</v>
      </c>
    </row>
    <row r="26" spans="1:2" x14ac:dyDescent="0.35">
      <c r="A26" s="5" t="s">
        <v>60</v>
      </c>
      <c r="B26">
        <f>'Work Tab'!B129</f>
        <v>2.4542133900491461</v>
      </c>
    </row>
    <row r="27" spans="1:2" x14ac:dyDescent="0.35">
      <c r="A27" s="5" t="s">
        <v>61</v>
      </c>
      <c r="B27" t="str">
        <f>'Work Tab'!B130</f>
        <v>Reject H0</v>
      </c>
    </row>
    <row r="28" spans="1:2" x14ac:dyDescent="0.35">
      <c r="A28" s="5" t="s">
        <v>81</v>
      </c>
      <c r="B28">
        <f>'Work Tab'!B132</f>
        <v>2.7296248401392078</v>
      </c>
    </row>
    <row r="29" spans="1:2" x14ac:dyDescent="0.35">
      <c r="A29" s="5" t="s">
        <v>82</v>
      </c>
      <c r="B29">
        <f>'Work Tab'!B133</f>
        <v>2.4542133900491461</v>
      </c>
    </row>
    <row r="30" spans="1:2" x14ac:dyDescent="0.35">
      <c r="A30" s="5" t="s">
        <v>83</v>
      </c>
      <c r="B30" t="str">
        <f>'Work Tab'!B134</f>
        <v>Reject H0</v>
      </c>
    </row>
  </sheetData>
  <mergeCells count="1">
    <mergeCell ref="A1:B1"/>
  </mergeCells>
  <printOptions gridLines="1"/>
  <pageMargins left="0.7" right="0.7" top="0.75" bottom="0.75" header="0.3" footer="0.3"/>
  <pageSetup orientation="portrait" verticalDpi="0" r:id="rId1"/>
  <headerFooter>
    <oddHeader>&amp;LECMT 461&amp;CSpring 2018&amp;RHomework #8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4"/>
  <sheetViews>
    <sheetView tabSelected="1" topLeftCell="A115" workbookViewId="0">
      <selection activeCell="F116" sqref="F116:F118"/>
    </sheetView>
  </sheetViews>
  <sheetFormatPr defaultColWidth="9" defaultRowHeight="14" x14ac:dyDescent="0.3"/>
  <cols>
    <col min="1" max="1" width="66.75" style="9" customWidth="1"/>
    <col min="2" max="2" width="20.75" style="8" customWidth="1"/>
    <col min="3" max="8" width="10.58203125" style="8" customWidth="1"/>
    <col min="9" max="16384" width="9" style="8"/>
  </cols>
  <sheetData>
    <row r="1" spans="1:12" x14ac:dyDescent="0.3">
      <c r="A1" s="26" t="s">
        <v>84</v>
      </c>
      <c r="B1" s="26"/>
      <c r="C1" s="26"/>
      <c r="D1" s="26"/>
      <c r="E1" s="26"/>
    </row>
    <row r="2" spans="1:12" ht="100.5" customHeight="1" x14ac:dyDescent="0.35">
      <c r="A2" s="27" t="s">
        <v>85</v>
      </c>
      <c r="B2" s="27"/>
      <c r="C2" s="9"/>
      <c r="D2" s="9"/>
      <c r="E2" s="9"/>
      <c r="F2" s="9"/>
      <c r="G2" s="9"/>
      <c r="H2" s="9"/>
      <c r="I2" s="9"/>
      <c r="J2" s="9"/>
      <c r="K2" s="9"/>
      <c r="L2" s="9"/>
    </row>
    <row r="4" spans="1:12" x14ac:dyDescent="0.3">
      <c r="A4" s="10" t="s">
        <v>8</v>
      </c>
      <c r="B4" s="11"/>
    </row>
    <row r="5" spans="1:12" x14ac:dyDescent="0.3">
      <c r="A5" s="10" t="s">
        <v>9</v>
      </c>
      <c r="B5" s="11"/>
    </row>
    <row r="6" spans="1:12" x14ac:dyDescent="0.3">
      <c r="A6" s="10" t="s">
        <v>10</v>
      </c>
      <c r="B6" s="11"/>
    </row>
    <row r="9" spans="1:12" ht="77.5" x14ac:dyDescent="0.35">
      <c r="A9" s="4" t="s">
        <v>62</v>
      </c>
      <c r="B9"/>
      <c r="C9"/>
      <c r="D9"/>
      <c r="E9"/>
      <c r="F9"/>
      <c r="G9"/>
    </row>
    <row r="10" spans="1:12" ht="15.5" x14ac:dyDescent="0.35">
      <c r="A10" s="3"/>
      <c r="B10"/>
      <c r="C10"/>
      <c r="D10"/>
      <c r="E10"/>
      <c r="F10"/>
      <c r="G10"/>
    </row>
    <row r="11" spans="1:12" ht="15.5" x14ac:dyDescent="0.35">
      <c r="A11" t="s">
        <v>23</v>
      </c>
      <c r="B11"/>
      <c r="C11"/>
      <c r="D11"/>
      <c r="E11"/>
      <c r="F11"/>
      <c r="G11"/>
    </row>
    <row r="12" spans="1:12" ht="15.5" x14ac:dyDescent="0.35">
      <c r="A12"/>
      <c r="B12"/>
      <c r="C12"/>
      <c r="D12"/>
      <c r="E12"/>
      <c r="F12"/>
      <c r="G12"/>
    </row>
    <row r="13" spans="1:12" ht="16" thickBot="1" x14ac:dyDescent="0.4">
      <c r="A13" t="s">
        <v>24</v>
      </c>
      <c r="B13"/>
      <c r="C13"/>
      <c r="D13"/>
      <c r="E13"/>
      <c r="F13"/>
      <c r="G13"/>
    </row>
    <row r="14" spans="1:12" ht="15.5" x14ac:dyDescent="0.35">
      <c r="A14" s="2" t="s">
        <v>25</v>
      </c>
      <c r="B14" s="2" t="s">
        <v>26</v>
      </c>
      <c r="C14" s="2" t="s">
        <v>27</v>
      </c>
      <c r="D14" s="2" t="s">
        <v>28</v>
      </c>
      <c r="E14" s="2" t="s">
        <v>29</v>
      </c>
      <c r="F14"/>
      <c r="G14"/>
    </row>
    <row r="15" spans="1:12" ht="15.5" x14ac:dyDescent="0.35">
      <c r="A15" s="12" t="s">
        <v>30</v>
      </c>
      <c r="B15">
        <v>25</v>
      </c>
      <c r="C15">
        <v>420.78999999999996</v>
      </c>
      <c r="D15" s="13">
        <v>16.831599999999998</v>
      </c>
      <c r="E15" s="13">
        <v>5.0006723333334167</v>
      </c>
      <c r="F15"/>
      <c r="G15"/>
    </row>
    <row r="16" spans="1:12" ht="15.5" x14ac:dyDescent="0.35">
      <c r="A16" s="12" t="s">
        <v>31</v>
      </c>
      <c r="B16">
        <v>33</v>
      </c>
      <c r="C16">
        <v>527.16999999999996</v>
      </c>
      <c r="D16" s="13">
        <v>15.974848484848483</v>
      </c>
      <c r="E16" s="13">
        <v>2.1592070075757572</v>
      </c>
      <c r="F16"/>
      <c r="G16"/>
    </row>
    <row r="17" spans="1:7" ht="15.5" x14ac:dyDescent="0.35">
      <c r="A17" s="12" t="s">
        <v>32</v>
      </c>
      <c r="B17">
        <v>27</v>
      </c>
      <c r="C17">
        <v>451.07999999999987</v>
      </c>
      <c r="D17" s="13">
        <v>16.706666666666663</v>
      </c>
      <c r="E17" s="13">
        <v>4.2245076923078297</v>
      </c>
      <c r="F17"/>
      <c r="G17"/>
    </row>
    <row r="18" spans="1:7" ht="15.5" x14ac:dyDescent="0.35">
      <c r="A18" s="12" t="s">
        <v>33</v>
      </c>
      <c r="B18">
        <v>19</v>
      </c>
      <c r="C18">
        <v>342.26000000000005</v>
      </c>
      <c r="D18" s="13">
        <v>18.013684210526318</v>
      </c>
      <c r="E18" s="13">
        <v>4.9445912280700419</v>
      </c>
      <c r="F18"/>
      <c r="G18"/>
    </row>
    <row r="19" spans="1:7" ht="16" thickBot="1" x14ac:dyDescent="0.4">
      <c r="A19" s="14" t="s">
        <v>34</v>
      </c>
      <c r="B19" s="1">
        <v>23</v>
      </c>
      <c r="C19" s="1">
        <v>401.63000000000005</v>
      </c>
      <c r="D19" s="15">
        <v>17.462173913043479</v>
      </c>
      <c r="E19" s="15">
        <v>3.5432177865611099</v>
      </c>
      <c r="F19"/>
      <c r="G19"/>
    </row>
    <row r="20" spans="1:7" ht="15.5" x14ac:dyDescent="0.35">
      <c r="A20"/>
      <c r="B20"/>
      <c r="C20"/>
      <c r="D20"/>
      <c r="E20"/>
      <c r="F20"/>
      <c r="G20"/>
    </row>
    <row r="21" spans="1:7" ht="15.5" x14ac:dyDescent="0.35">
      <c r="A21"/>
      <c r="B21"/>
      <c r="C21"/>
      <c r="D21"/>
      <c r="E21"/>
      <c r="F21"/>
      <c r="G21"/>
    </row>
    <row r="22" spans="1:7" ht="16" thickBot="1" x14ac:dyDescent="0.4">
      <c r="A22" t="s">
        <v>1</v>
      </c>
      <c r="B22"/>
      <c r="C22"/>
      <c r="D22"/>
      <c r="E22"/>
      <c r="F22"/>
      <c r="G22"/>
    </row>
    <row r="23" spans="1:7" ht="15.5" x14ac:dyDescent="0.35">
      <c r="A23" s="2" t="s">
        <v>35</v>
      </c>
      <c r="B23" s="2" t="s">
        <v>4</v>
      </c>
      <c r="C23" s="2" t="s">
        <v>3</v>
      </c>
      <c r="D23" s="2" t="s">
        <v>5</v>
      </c>
      <c r="E23" s="2" t="s">
        <v>6</v>
      </c>
      <c r="F23" s="2" t="s">
        <v>7</v>
      </c>
      <c r="G23" s="2" t="s">
        <v>36</v>
      </c>
    </row>
    <row r="24" spans="1:7" ht="15.5" x14ac:dyDescent="0.35">
      <c r="A24" s="16" t="s">
        <v>37</v>
      </c>
      <c r="B24">
        <v>60.116081938516004</v>
      </c>
      <c r="C24">
        <v>4</v>
      </c>
      <c r="D24">
        <v>15.029020484629001</v>
      </c>
      <c r="E24"/>
      <c r="F24">
        <f>1-_xlfn.F.DIST(B29,C24,C25,1)</f>
        <v>4.8580159464355344E-3</v>
      </c>
      <c r="G24"/>
    </row>
    <row r="25" spans="1:7" ht="15.5" x14ac:dyDescent="0.35">
      <c r="A25" s="16" t="s">
        <v>38</v>
      </c>
      <c r="B25">
        <v>465.90139365203527</v>
      </c>
      <c r="C25">
        <v>122</v>
      </c>
      <c r="D25">
        <v>3.8188638823937318</v>
      </c>
      <c r="E25"/>
      <c r="F25"/>
      <c r="G25"/>
    </row>
    <row r="26" spans="1:7" ht="15.5" x14ac:dyDescent="0.35">
      <c r="A26" s="16"/>
      <c r="B26"/>
      <c r="C26"/>
      <c r="D26"/>
      <c r="E26"/>
      <c r="F26"/>
      <c r="G26"/>
    </row>
    <row r="27" spans="1:7" ht="16" thickBot="1" x14ac:dyDescent="0.4">
      <c r="A27" s="17" t="s">
        <v>2</v>
      </c>
      <c r="B27" s="1">
        <v>526.01747559055127</v>
      </c>
      <c r="C27" s="1">
        <v>126</v>
      </c>
      <c r="D27" s="1"/>
      <c r="E27" s="1"/>
      <c r="F27" s="1"/>
      <c r="G27" s="1"/>
    </row>
    <row r="28" spans="1:7" ht="15.5" x14ac:dyDescent="0.35">
      <c r="A28" s="3"/>
      <c r="B28"/>
      <c r="C28"/>
      <c r="D28"/>
      <c r="E28"/>
      <c r="F28"/>
      <c r="G28"/>
    </row>
    <row r="29" spans="1:7" ht="15.5" x14ac:dyDescent="0.35">
      <c r="A29" s="3" t="s">
        <v>39</v>
      </c>
      <c r="B29">
        <f>D24/D25</f>
        <v>3.9354690157766354</v>
      </c>
      <c r="C29"/>
      <c r="D29"/>
      <c r="E29"/>
      <c r="F29"/>
      <c r="G29"/>
    </row>
    <row r="30" spans="1:7" ht="15.5" x14ac:dyDescent="0.35">
      <c r="A30" s="3" t="s">
        <v>40</v>
      </c>
      <c r="B30">
        <f>_xlfn.F.INV(0.95,C24,C25)</f>
        <v>2.4459807399465148</v>
      </c>
      <c r="C30"/>
      <c r="D30"/>
      <c r="E30"/>
      <c r="F30"/>
      <c r="G30"/>
    </row>
    <row r="31" spans="1:7" ht="15.5" x14ac:dyDescent="0.35">
      <c r="A31" s="3" t="s">
        <v>41</v>
      </c>
      <c r="B31" t="s">
        <v>86</v>
      </c>
      <c r="C31"/>
      <c r="D31"/>
      <c r="E31"/>
      <c r="F31"/>
      <c r="G31"/>
    </row>
    <row r="32" spans="1:7" ht="15.5" x14ac:dyDescent="0.35">
      <c r="A32" s="3"/>
      <c r="B32"/>
      <c r="C32"/>
      <c r="D32"/>
      <c r="E32"/>
      <c r="F32"/>
      <c r="G32"/>
    </row>
    <row r="33" spans="1:7" ht="15.5" x14ac:dyDescent="0.35">
      <c r="A33" s="3"/>
      <c r="B33"/>
      <c r="C33"/>
      <c r="D33"/>
      <c r="E33"/>
      <c r="F33"/>
      <c r="G33"/>
    </row>
    <row r="34" spans="1:7" ht="62" x14ac:dyDescent="0.35">
      <c r="A34" s="18" t="s">
        <v>72</v>
      </c>
      <c r="B34"/>
      <c r="C34"/>
      <c r="D34"/>
      <c r="E34"/>
      <c r="F34"/>
      <c r="G34"/>
    </row>
    <row r="35" spans="1:7" ht="15.5" x14ac:dyDescent="0.35">
      <c r="A35" s="3"/>
      <c r="B35"/>
      <c r="C35"/>
      <c r="D35"/>
      <c r="E35"/>
      <c r="F35"/>
      <c r="G35"/>
    </row>
    <row r="36" spans="1:7" ht="15.5" x14ac:dyDescent="0.35">
      <c r="A36" t="s">
        <v>42</v>
      </c>
      <c r="B36"/>
      <c r="C36"/>
      <c r="D36"/>
      <c r="E36"/>
      <c r="F36"/>
      <c r="G36"/>
    </row>
    <row r="37" spans="1:7" ht="16" thickBot="1" x14ac:dyDescent="0.4">
      <c r="A37"/>
      <c r="B37"/>
      <c r="C37"/>
      <c r="D37"/>
      <c r="E37"/>
      <c r="F37"/>
      <c r="G37"/>
    </row>
    <row r="38" spans="1:7" ht="15.5" x14ac:dyDescent="0.35">
      <c r="A38" s="2" t="s">
        <v>24</v>
      </c>
      <c r="B38" s="2" t="s">
        <v>26</v>
      </c>
      <c r="C38" s="2" t="s">
        <v>27</v>
      </c>
      <c r="D38" s="2" t="s">
        <v>28</v>
      </c>
      <c r="E38" s="2" t="s">
        <v>29</v>
      </c>
      <c r="F38"/>
      <c r="G38"/>
    </row>
    <row r="39" spans="1:7" ht="15.5" x14ac:dyDescent="0.35">
      <c r="A39" s="12" t="s">
        <v>43</v>
      </c>
      <c r="B39">
        <v>5</v>
      </c>
      <c r="C39">
        <v>82.05</v>
      </c>
      <c r="D39" s="13">
        <v>16.41</v>
      </c>
      <c r="E39" s="13">
        <v>4.6759500000000003</v>
      </c>
      <c r="F39"/>
      <c r="G39"/>
    </row>
    <row r="40" spans="1:7" ht="15.5" x14ac:dyDescent="0.35">
      <c r="A40" s="12" t="s">
        <v>44</v>
      </c>
      <c r="B40">
        <v>5</v>
      </c>
      <c r="C40">
        <v>93.68</v>
      </c>
      <c r="D40" s="13">
        <v>18.736000000000001</v>
      </c>
      <c r="E40" s="13">
        <v>5.081079999999929</v>
      </c>
      <c r="F40"/>
      <c r="G40"/>
    </row>
    <row r="41" spans="1:7" ht="15.5" x14ac:dyDescent="0.35">
      <c r="A41" s="12" t="s">
        <v>45</v>
      </c>
      <c r="B41">
        <v>5</v>
      </c>
      <c r="C41">
        <v>83.860000000000014</v>
      </c>
      <c r="D41" s="13">
        <v>16.772000000000002</v>
      </c>
      <c r="E41" s="13">
        <v>10.526769999999885</v>
      </c>
      <c r="F41"/>
      <c r="G41"/>
    </row>
    <row r="42" spans="1:7" ht="15.5" x14ac:dyDescent="0.35">
      <c r="A42" s="12" t="s">
        <v>46</v>
      </c>
      <c r="B42">
        <v>5</v>
      </c>
      <c r="C42">
        <v>97.27000000000001</v>
      </c>
      <c r="D42" s="13">
        <v>19.454000000000001</v>
      </c>
      <c r="E42" s="13">
        <v>1.5638300000000007</v>
      </c>
      <c r="F42"/>
      <c r="G42"/>
    </row>
    <row r="43" spans="1:7" ht="15.5" x14ac:dyDescent="0.35">
      <c r="A43" s="12" t="s">
        <v>47</v>
      </c>
      <c r="B43">
        <v>5</v>
      </c>
      <c r="C43">
        <v>87.67</v>
      </c>
      <c r="D43" s="13">
        <v>17.533999999999999</v>
      </c>
      <c r="E43" s="13">
        <v>7.339080000000024</v>
      </c>
      <c r="F43"/>
      <c r="G43"/>
    </row>
    <row r="44" spans="1:7" ht="15.5" x14ac:dyDescent="0.35">
      <c r="A44" s="12" t="s">
        <v>48</v>
      </c>
      <c r="B44">
        <v>5</v>
      </c>
      <c r="C44">
        <v>89.19</v>
      </c>
      <c r="D44" s="13">
        <v>17.838000000000001</v>
      </c>
      <c r="E44" s="13">
        <v>1.7108200000000024</v>
      </c>
      <c r="F44"/>
      <c r="G44"/>
    </row>
    <row r="45" spans="1:7" ht="15.5" x14ac:dyDescent="0.35">
      <c r="A45" s="12" t="s">
        <v>49</v>
      </c>
      <c r="B45">
        <v>5</v>
      </c>
      <c r="C45">
        <v>86.34</v>
      </c>
      <c r="D45" s="13">
        <v>17.268000000000001</v>
      </c>
      <c r="E45" s="13">
        <v>7.0784700000000385</v>
      </c>
      <c r="F45"/>
      <c r="G45"/>
    </row>
    <row r="46" spans="1:7" ht="15.5" x14ac:dyDescent="0.35">
      <c r="A46" s="12"/>
      <c r="B46"/>
      <c r="C46"/>
      <c r="D46" s="13"/>
      <c r="E46" s="13"/>
      <c r="F46"/>
      <c r="G46"/>
    </row>
    <row r="47" spans="1:7" ht="15.5" x14ac:dyDescent="0.35">
      <c r="A47" s="12" t="s">
        <v>30</v>
      </c>
      <c r="B47">
        <v>7</v>
      </c>
      <c r="C47">
        <v>128.48000000000002</v>
      </c>
      <c r="D47" s="13">
        <v>18.354285714285716</v>
      </c>
      <c r="E47" s="13">
        <v>3.4558285714285693</v>
      </c>
      <c r="F47"/>
      <c r="G47"/>
    </row>
    <row r="48" spans="1:7" ht="15.5" x14ac:dyDescent="0.35">
      <c r="A48" s="12" t="s">
        <v>31</v>
      </c>
      <c r="B48">
        <v>7</v>
      </c>
      <c r="C48">
        <v>116.63</v>
      </c>
      <c r="D48" s="13">
        <v>16.661428571428569</v>
      </c>
      <c r="E48" s="13">
        <v>7.0913142857142857</v>
      </c>
      <c r="F48"/>
      <c r="G48"/>
    </row>
    <row r="49" spans="1:7" ht="15.5" x14ac:dyDescent="0.35">
      <c r="A49" s="12" t="s">
        <v>32</v>
      </c>
      <c r="B49">
        <v>7</v>
      </c>
      <c r="C49">
        <v>112.00999999999999</v>
      </c>
      <c r="D49" s="13">
        <v>16.001428571428569</v>
      </c>
      <c r="E49" s="13">
        <v>6.0132809523809483</v>
      </c>
      <c r="F49"/>
      <c r="G49"/>
    </row>
    <row r="50" spans="1:7" ht="15.5" x14ac:dyDescent="0.35">
      <c r="A50" s="12" t="s">
        <v>33</v>
      </c>
      <c r="B50">
        <v>7</v>
      </c>
      <c r="C50">
        <v>129.62</v>
      </c>
      <c r="D50" s="13">
        <v>18.517142857142858</v>
      </c>
      <c r="E50" s="13">
        <v>3.4505238095238067</v>
      </c>
      <c r="F50"/>
      <c r="G50"/>
    </row>
    <row r="51" spans="1:7" ht="16" thickBot="1" x14ac:dyDescent="0.4">
      <c r="A51" s="14" t="s">
        <v>34</v>
      </c>
      <c r="B51" s="1">
        <v>7</v>
      </c>
      <c r="C51" s="1">
        <v>133.32000000000002</v>
      </c>
      <c r="D51" s="15">
        <v>19.04571428571429</v>
      </c>
      <c r="E51" s="15">
        <v>3.0476952380952382</v>
      </c>
      <c r="F51"/>
      <c r="G51"/>
    </row>
    <row r="52" spans="1:7" ht="15.5" x14ac:dyDescent="0.35">
      <c r="A52"/>
      <c r="B52"/>
      <c r="C52"/>
      <c r="D52"/>
      <c r="E52"/>
      <c r="F52"/>
      <c r="G52"/>
    </row>
    <row r="53" spans="1:7" ht="15.5" x14ac:dyDescent="0.35">
      <c r="A53"/>
      <c r="B53"/>
      <c r="C53"/>
      <c r="D53"/>
      <c r="E53"/>
      <c r="F53"/>
      <c r="G53"/>
    </row>
    <row r="54" spans="1:7" ht="16" thickBot="1" x14ac:dyDescent="0.4">
      <c r="A54" t="s">
        <v>1</v>
      </c>
      <c r="B54"/>
      <c r="C54"/>
      <c r="D54"/>
      <c r="E54"/>
      <c r="F54"/>
      <c r="G54"/>
    </row>
    <row r="55" spans="1:7" ht="15.5" x14ac:dyDescent="0.35">
      <c r="A55" s="2" t="s">
        <v>35</v>
      </c>
      <c r="B55" s="2" t="s">
        <v>4</v>
      </c>
      <c r="C55" s="2" t="s">
        <v>3</v>
      </c>
      <c r="D55" s="2" t="s">
        <v>5</v>
      </c>
      <c r="E55" s="2" t="s">
        <v>6</v>
      </c>
      <c r="F55" s="2" t="s">
        <v>7</v>
      </c>
      <c r="G55" s="2" t="s">
        <v>36</v>
      </c>
    </row>
    <row r="56" spans="1:7" ht="15.5" x14ac:dyDescent="0.35">
      <c r="A56" t="s">
        <v>50</v>
      </c>
      <c r="B56">
        <v>34.532640000000015</v>
      </c>
      <c r="C56">
        <v>6</v>
      </c>
      <c r="D56">
        <v>5.7554400000000028</v>
      </c>
      <c r="E56"/>
      <c r="F56">
        <f>1-_xlfn.F.DIST(B67,C56,C58,1)</f>
        <v>0.28228183676773133</v>
      </c>
      <c r="G56"/>
    </row>
    <row r="57" spans="1:7" ht="15.5" x14ac:dyDescent="0.35">
      <c r="A57" t="s">
        <v>51</v>
      </c>
      <c r="B57">
        <v>48.084782857142926</v>
      </c>
      <c r="C57">
        <v>4</v>
      </c>
      <c r="D57">
        <v>12.021195714285732</v>
      </c>
      <c r="E57"/>
      <c r="F57">
        <f>1-_xlfn.F.DIST(B63,C57,C58,1)</f>
        <v>4.9844123498567594E-2</v>
      </c>
      <c r="G57"/>
    </row>
    <row r="58" spans="1:7" ht="15.5" x14ac:dyDescent="0.35">
      <c r="A58" t="s">
        <v>52</v>
      </c>
      <c r="B58">
        <v>103.8192171428571</v>
      </c>
      <c r="C58">
        <v>24</v>
      </c>
      <c r="D58">
        <v>4.3258007142857124</v>
      </c>
      <c r="E58"/>
      <c r="F58"/>
      <c r="G58"/>
    </row>
    <row r="59" spans="1:7" ht="15.5" x14ac:dyDescent="0.35">
      <c r="A59"/>
      <c r="B59"/>
      <c r="C59"/>
      <c r="D59"/>
      <c r="E59"/>
      <c r="F59"/>
      <c r="G59"/>
    </row>
    <row r="60" spans="1:7" ht="16" thickBot="1" x14ac:dyDescent="0.4">
      <c r="A60" s="1" t="s">
        <v>2</v>
      </c>
      <c r="B60" s="1">
        <v>186.43664000000004</v>
      </c>
      <c r="C60" s="1">
        <v>34</v>
      </c>
      <c r="D60" s="1"/>
      <c r="E60" s="1"/>
      <c r="F60" s="1"/>
      <c r="G60" s="1"/>
    </row>
    <row r="61" spans="1:7" ht="15.5" x14ac:dyDescent="0.35">
      <c r="A61"/>
      <c r="B61"/>
      <c r="C61"/>
      <c r="D61"/>
      <c r="E61"/>
      <c r="F61"/>
      <c r="G61"/>
    </row>
    <row r="62" spans="1:7" ht="15.5" x14ac:dyDescent="0.35">
      <c r="A62"/>
      <c r="B62"/>
      <c r="C62"/>
      <c r="D62"/>
      <c r="E62"/>
      <c r="F62"/>
      <c r="G62"/>
    </row>
    <row r="63" spans="1:7" ht="15.5" x14ac:dyDescent="0.35">
      <c r="A63" s="3" t="s">
        <v>39</v>
      </c>
      <c r="B63">
        <f>D57/D58</f>
        <v>2.7789527322852421</v>
      </c>
      <c r="C63"/>
      <c r="D63"/>
      <c r="E63"/>
      <c r="F63"/>
      <c r="G63"/>
    </row>
    <row r="64" spans="1:7" ht="15.5" x14ac:dyDescent="0.35">
      <c r="A64" s="3" t="s">
        <v>40</v>
      </c>
      <c r="B64" s="8">
        <f>_xlfn.F.INV(0.95,C57,C58)</f>
        <v>2.7762892892514772</v>
      </c>
      <c r="C64"/>
      <c r="D64"/>
      <c r="E64"/>
      <c r="F64"/>
      <c r="G64"/>
    </row>
    <row r="65" spans="1:7" ht="15.5" x14ac:dyDescent="0.35">
      <c r="A65" s="3" t="s">
        <v>41</v>
      </c>
      <c r="B65" t="s">
        <v>86</v>
      </c>
      <c r="C65"/>
      <c r="D65"/>
      <c r="E65"/>
      <c r="F65"/>
      <c r="G65"/>
    </row>
    <row r="66" spans="1:7" ht="15.5" x14ac:dyDescent="0.35">
      <c r="A66"/>
      <c r="B66"/>
      <c r="C66"/>
      <c r="D66"/>
      <c r="E66"/>
      <c r="F66"/>
      <c r="G66"/>
    </row>
    <row r="67" spans="1:7" ht="15.5" x14ac:dyDescent="0.35">
      <c r="A67" s="3" t="s">
        <v>53</v>
      </c>
      <c r="B67">
        <f>D56/D58</f>
        <v>1.3304912500922632</v>
      </c>
      <c r="C67"/>
      <c r="D67"/>
      <c r="E67"/>
      <c r="F67"/>
      <c r="G67"/>
    </row>
    <row r="68" spans="1:7" ht="15.5" x14ac:dyDescent="0.35">
      <c r="A68" s="3" t="s">
        <v>54</v>
      </c>
      <c r="B68">
        <f>_xlfn.F.INV(0.95,C56,C58)</f>
        <v>2.5081888234232546</v>
      </c>
      <c r="C68"/>
      <c r="D68"/>
      <c r="E68"/>
      <c r="F68"/>
      <c r="G68"/>
    </row>
    <row r="69" spans="1:7" ht="15.5" x14ac:dyDescent="0.35">
      <c r="A69" s="3" t="s">
        <v>55</v>
      </c>
      <c r="B69" t="s">
        <v>87</v>
      </c>
      <c r="C69"/>
      <c r="D69"/>
      <c r="E69"/>
      <c r="F69"/>
      <c r="G69"/>
    </row>
    <row r="72" spans="1:7" ht="70" x14ac:dyDescent="0.3">
      <c r="A72" s="9" t="s">
        <v>73</v>
      </c>
    </row>
    <row r="74" spans="1:7" ht="14.5" x14ac:dyDescent="0.35">
      <c r="A74" s="19" t="s">
        <v>63</v>
      </c>
      <c r="B74" s="19"/>
      <c r="C74" s="19"/>
      <c r="D74" s="19"/>
      <c r="E74" s="19"/>
      <c r="F74" s="19"/>
      <c r="G74" s="19"/>
    </row>
    <row r="75" spans="1:7" ht="14.5" x14ac:dyDescent="0.35">
      <c r="A75" s="19"/>
      <c r="B75" s="19"/>
      <c r="C75" s="19"/>
      <c r="D75" s="19"/>
      <c r="E75" s="19"/>
      <c r="F75" s="19"/>
      <c r="G75" s="19"/>
    </row>
    <row r="76" spans="1:7" ht="14.5" x14ac:dyDescent="0.35">
      <c r="A76" s="19" t="s">
        <v>24</v>
      </c>
      <c r="B76" s="19" t="s">
        <v>65</v>
      </c>
      <c r="C76" s="19" t="s">
        <v>66</v>
      </c>
      <c r="D76" s="19" t="s">
        <v>2</v>
      </c>
      <c r="E76" s="19"/>
      <c r="F76" s="19"/>
      <c r="G76" s="19"/>
    </row>
    <row r="77" spans="1:7" ht="15" thickBot="1" x14ac:dyDescent="0.4">
      <c r="A77" s="20" t="s">
        <v>67</v>
      </c>
      <c r="B77" s="20"/>
      <c r="C77" s="20"/>
      <c r="D77" s="20"/>
      <c r="E77" s="19"/>
      <c r="F77" s="19"/>
      <c r="G77" s="19"/>
    </row>
    <row r="78" spans="1:7" ht="14.5" x14ac:dyDescent="0.35">
      <c r="A78" s="19" t="s">
        <v>26</v>
      </c>
      <c r="B78" s="19">
        <v>12</v>
      </c>
      <c r="C78" s="19">
        <v>12</v>
      </c>
      <c r="D78" s="19">
        <v>24</v>
      </c>
      <c r="E78" s="19"/>
      <c r="F78" s="19"/>
      <c r="G78" s="19"/>
    </row>
    <row r="79" spans="1:7" ht="14.5" x14ac:dyDescent="0.35">
      <c r="A79" s="19" t="s">
        <v>27</v>
      </c>
      <c r="B79" s="19">
        <v>132.07785171168251</v>
      </c>
      <c r="C79" s="19">
        <v>520.30046609889041</v>
      </c>
      <c r="D79" s="19">
        <v>652.37831781057298</v>
      </c>
      <c r="E79" s="19"/>
      <c r="F79" s="19"/>
      <c r="G79" s="19"/>
    </row>
    <row r="80" spans="1:7" ht="14.5" x14ac:dyDescent="0.35">
      <c r="A80" s="19" t="s">
        <v>28</v>
      </c>
      <c r="B80" s="19">
        <v>11.006487642640209</v>
      </c>
      <c r="C80" s="19">
        <v>43.358372174907537</v>
      </c>
      <c r="D80" s="19">
        <v>27.182429908773873</v>
      </c>
      <c r="E80" s="19"/>
      <c r="F80" s="19"/>
      <c r="G80" s="19"/>
    </row>
    <row r="81" spans="1:7" ht="14.5" x14ac:dyDescent="0.35">
      <c r="A81" s="19" t="s">
        <v>29</v>
      </c>
      <c r="B81" s="19">
        <v>36.061276566126978</v>
      </c>
      <c r="C81" s="19">
        <v>1147.8545994572125</v>
      </c>
      <c r="D81" s="19">
        <v>839.25831447789938</v>
      </c>
      <c r="E81" s="19"/>
      <c r="F81" s="19"/>
      <c r="G81" s="19"/>
    </row>
    <row r="82" spans="1:7" ht="14.5" x14ac:dyDescent="0.35">
      <c r="A82" s="19"/>
      <c r="B82" s="19"/>
      <c r="C82" s="19"/>
      <c r="D82" s="19"/>
      <c r="E82" s="19"/>
      <c r="F82" s="19"/>
      <c r="G82" s="19"/>
    </row>
    <row r="83" spans="1:7" ht="15" thickBot="1" x14ac:dyDescent="0.4">
      <c r="A83" s="20" t="s">
        <v>68</v>
      </c>
      <c r="B83" s="20"/>
      <c r="C83" s="20"/>
      <c r="D83" s="20"/>
      <c r="E83" s="19"/>
      <c r="F83" s="19"/>
      <c r="G83" s="19"/>
    </row>
    <row r="84" spans="1:7" ht="14.5" x14ac:dyDescent="0.35">
      <c r="A84" s="19" t="s">
        <v>26</v>
      </c>
      <c r="B84" s="19">
        <v>12</v>
      </c>
      <c r="C84" s="19">
        <v>12</v>
      </c>
      <c r="D84" s="19">
        <v>24</v>
      </c>
      <c r="E84" s="19"/>
      <c r="F84" s="19"/>
      <c r="G84" s="19"/>
    </row>
    <row r="85" spans="1:7" ht="14.5" x14ac:dyDescent="0.35">
      <c r="A85" s="19" t="s">
        <v>27</v>
      </c>
      <c r="B85" s="19">
        <v>221.42702650995111</v>
      </c>
      <c r="C85" s="19">
        <v>267.26671080944857</v>
      </c>
      <c r="D85" s="19">
        <v>488.69373731939982</v>
      </c>
      <c r="E85" s="19"/>
      <c r="F85" s="19"/>
      <c r="G85" s="19"/>
    </row>
    <row r="86" spans="1:7" ht="14.5" x14ac:dyDescent="0.35">
      <c r="A86" s="19" t="s">
        <v>28</v>
      </c>
      <c r="B86" s="19">
        <v>18.452252209162591</v>
      </c>
      <c r="C86" s="19">
        <v>22.27222590078738</v>
      </c>
      <c r="D86" s="19">
        <v>20.362239054974992</v>
      </c>
      <c r="E86" s="19"/>
      <c r="F86" s="19"/>
      <c r="G86" s="19"/>
    </row>
    <row r="87" spans="1:7" ht="14.5" x14ac:dyDescent="0.35">
      <c r="A87" s="19" t="s">
        <v>29</v>
      </c>
      <c r="B87" s="19">
        <v>141.64906425622783</v>
      </c>
      <c r="C87" s="19">
        <v>255.93234392946454</v>
      </c>
      <c r="D87" s="19">
        <v>193.9542906117758</v>
      </c>
      <c r="E87" s="19"/>
      <c r="F87" s="19"/>
      <c r="G87" s="19"/>
    </row>
    <row r="88" spans="1:7" ht="14.5" x14ac:dyDescent="0.35">
      <c r="A88" s="19"/>
      <c r="B88" s="19"/>
      <c r="C88" s="19"/>
      <c r="D88" s="19"/>
      <c r="E88" s="19"/>
      <c r="F88" s="19"/>
      <c r="G88" s="19"/>
    </row>
    <row r="89" spans="1:7" ht="15" thickBot="1" x14ac:dyDescent="0.4">
      <c r="A89" s="20" t="s">
        <v>69</v>
      </c>
      <c r="B89" s="20"/>
      <c r="C89" s="20"/>
      <c r="D89" s="20"/>
      <c r="E89" s="19"/>
      <c r="F89" s="19"/>
      <c r="G89" s="19"/>
    </row>
    <row r="90" spans="1:7" ht="14.5" x14ac:dyDescent="0.35">
      <c r="A90" s="19" t="s">
        <v>26</v>
      </c>
      <c r="B90" s="19">
        <v>12</v>
      </c>
      <c r="C90" s="19">
        <v>12</v>
      </c>
      <c r="D90" s="19">
        <v>24</v>
      </c>
      <c r="E90" s="19"/>
      <c r="F90" s="19"/>
      <c r="G90" s="19"/>
    </row>
    <row r="91" spans="1:7" ht="14.5" x14ac:dyDescent="0.35">
      <c r="A91" s="19" t="s">
        <v>27</v>
      </c>
      <c r="B91" s="19">
        <v>315.11333507882631</v>
      </c>
      <c r="C91" s="19">
        <v>423.85772877932231</v>
      </c>
      <c r="D91" s="19">
        <v>738.97106385814857</v>
      </c>
      <c r="E91" s="19"/>
      <c r="F91" s="19"/>
      <c r="G91" s="19"/>
    </row>
    <row r="92" spans="1:7" ht="14.5" x14ac:dyDescent="0.35">
      <c r="A92" s="19" t="s">
        <v>28</v>
      </c>
      <c r="B92" s="19">
        <v>26.259444589902191</v>
      </c>
      <c r="C92" s="19">
        <v>35.321477398276862</v>
      </c>
      <c r="D92" s="19">
        <v>30.790460994089525</v>
      </c>
      <c r="E92" s="19"/>
      <c r="F92" s="19"/>
      <c r="G92" s="19"/>
    </row>
    <row r="93" spans="1:7" ht="14.5" x14ac:dyDescent="0.35">
      <c r="A93" s="19" t="s">
        <v>29</v>
      </c>
      <c r="B93" s="19">
        <v>243.02975140747219</v>
      </c>
      <c r="C93" s="19">
        <v>724.60688636934651</v>
      </c>
      <c r="D93" s="19">
        <v>484.20546292458073</v>
      </c>
      <c r="E93" s="19"/>
      <c r="F93" s="19"/>
      <c r="G93" s="19"/>
    </row>
    <row r="94" spans="1:7" ht="14.5" x14ac:dyDescent="0.35">
      <c r="A94" s="19"/>
      <c r="B94" s="19"/>
      <c r="C94" s="19"/>
      <c r="D94" s="19"/>
      <c r="E94" s="19"/>
      <c r="F94" s="19"/>
      <c r="G94" s="19"/>
    </row>
    <row r="95" spans="1:7" ht="15" thickBot="1" x14ac:dyDescent="0.4">
      <c r="A95" s="20" t="s">
        <v>70</v>
      </c>
      <c r="B95" s="20"/>
      <c r="C95" s="20"/>
      <c r="D95" s="20"/>
      <c r="E95" s="19"/>
      <c r="F95" s="19"/>
      <c r="G95" s="19"/>
    </row>
    <row r="96" spans="1:7" ht="14.5" x14ac:dyDescent="0.35">
      <c r="A96" s="19" t="s">
        <v>26</v>
      </c>
      <c r="B96" s="19">
        <v>12</v>
      </c>
      <c r="C96" s="19">
        <v>12</v>
      </c>
      <c r="D96" s="19">
        <v>24</v>
      </c>
      <c r="E96" s="19"/>
      <c r="F96" s="19"/>
      <c r="G96" s="19"/>
    </row>
    <row r="97" spans="1:7" ht="14.5" x14ac:dyDescent="0.35">
      <c r="A97" s="19" t="s">
        <v>27</v>
      </c>
      <c r="B97" s="19">
        <v>197.23616757074373</v>
      </c>
      <c r="C97" s="19">
        <v>699.92113956995172</v>
      </c>
      <c r="D97" s="19">
        <v>897.15730714069548</v>
      </c>
      <c r="E97" s="19"/>
      <c r="F97" s="19"/>
      <c r="G97" s="19"/>
    </row>
    <row r="98" spans="1:7" ht="14.5" x14ac:dyDescent="0.35">
      <c r="A98" s="19" t="s">
        <v>28</v>
      </c>
      <c r="B98" s="19">
        <v>16.436347297561976</v>
      </c>
      <c r="C98" s="19">
        <v>58.32676163082931</v>
      </c>
      <c r="D98" s="19">
        <v>37.381554464195645</v>
      </c>
      <c r="E98" s="19"/>
      <c r="F98" s="19"/>
      <c r="G98" s="19"/>
    </row>
    <row r="99" spans="1:7" ht="14.5" x14ac:dyDescent="0.35">
      <c r="A99" s="19" t="s">
        <v>29</v>
      </c>
      <c r="B99" s="19">
        <v>99.348369674107005</v>
      </c>
      <c r="C99" s="19">
        <v>2457.1686719460545</v>
      </c>
      <c r="D99" s="19">
        <v>1680.4577537347229</v>
      </c>
      <c r="E99" s="19"/>
      <c r="F99" s="19"/>
      <c r="G99" s="19"/>
    </row>
    <row r="100" spans="1:7" ht="14.5" x14ac:dyDescent="0.35">
      <c r="A100" s="19"/>
      <c r="B100" s="19"/>
      <c r="C100" s="19"/>
      <c r="D100" s="19"/>
      <c r="E100" s="19"/>
      <c r="F100" s="19"/>
      <c r="G100" s="19"/>
    </row>
    <row r="101" spans="1:7" ht="15" thickBot="1" x14ac:dyDescent="0.4">
      <c r="A101" s="20" t="s">
        <v>71</v>
      </c>
      <c r="B101" s="20"/>
      <c r="C101" s="20"/>
      <c r="D101" s="20"/>
      <c r="E101" s="19"/>
      <c r="F101" s="19"/>
      <c r="G101" s="19"/>
    </row>
    <row r="102" spans="1:7" ht="14.5" x14ac:dyDescent="0.35">
      <c r="A102" s="19" t="s">
        <v>26</v>
      </c>
      <c r="B102" s="19">
        <v>12</v>
      </c>
      <c r="C102" s="19">
        <v>12</v>
      </c>
      <c r="D102" s="19">
        <v>24</v>
      </c>
      <c r="E102" s="19"/>
      <c r="F102" s="19"/>
      <c r="G102" s="19"/>
    </row>
    <row r="103" spans="1:7" ht="14.5" x14ac:dyDescent="0.35">
      <c r="A103" s="19" t="s">
        <v>27</v>
      </c>
      <c r="B103" s="19">
        <v>292.52659182644874</v>
      </c>
      <c r="C103" s="19">
        <v>766.50089323056125</v>
      </c>
      <c r="D103" s="19">
        <v>1059.0274850570102</v>
      </c>
      <c r="E103" s="19"/>
      <c r="F103" s="19"/>
      <c r="G103" s="19"/>
    </row>
    <row r="104" spans="1:7" ht="14.5" x14ac:dyDescent="0.35">
      <c r="A104" s="19" t="s">
        <v>28</v>
      </c>
      <c r="B104" s="19">
        <v>24.377215985537394</v>
      </c>
      <c r="C104" s="19">
        <v>63.875074435880101</v>
      </c>
      <c r="D104" s="19">
        <v>44.126145210708756</v>
      </c>
      <c r="E104" s="19"/>
      <c r="F104" s="19"/>
      <c r="G104" s="19"/>
    </row>
    <row r="105" spans="1:7" ht="14.5" x14ac:dyDescent="0.35">
      <c r="A105" s="19" t="s">
        <v>29</v>
      </c>
      <c r="B105" s="19">
        <v>506.65030237128963</v>
      </c>
      <c r="C105" s="19">
        <v>1265.6232017121763</v>
      </c>
      <c r="D105" s="19">
        <v>1254.5866729520858</v>
      </c>
      <c r="E105" s="19"/>
      <c r="F105" s="19"/>
      <c r="G105" s="19"/>
    </row>
    <row r="106" spans="1:7" ht="14.5" x14ac:dyDescent="0.35">
      <c r="A106" s="19"/>
      <c r="B106" s="19"/>
      <c r="C106" s="19"/>
      <c r="D106" s="19"/>
      <c r="E106" s="19"/>
      <c r="F106" s="19"/>
      <c r="G106" s="19"/>
    </row>
    <row r="107" spans="1:7" ht="14.5" thickBot="1" x14ac:dyDescent="0.35">
      <c r="A107" s="20" t="s">
        <v>2</v>
      </c>
      <c r="B107" s="20"/>
      <c r="C107" s="20"/>
      <c r="D107" s="20"/>
      <c r="E107" s="20"/>
      <c r="F107" s="20"/>
      <c r="G107" s="20"/>
    </row>
    <row r="108" spans="1:7" ht="14.5" x14ac:dyDescent="0.35">
      <c r="A108" s="19" t="s">
        <v>26</v>
      </c>
      <c r="B108" s="19">
        <v>60</v>
      </c>
      <c r="C108" s="19">
        <v>60</v>
      </c>
      <c r="D108" s="19"/>
      <c r="E108" s="19"/>
      <c r="F108" s="19"/>
      <c r="G108" s="19"/>
    </row>
    <row r="109" spans="1:7" ht="14.5" x14ac:dyDescent="0.35">
      <c r="A109" s="19" t="s">
        <v>27</v>
      </c>
      <c r="B109" s="19">
        <v>1158.3809726976524</v>
      </c>
      <c r="C109" s="19">
        <v>2677.8469384881741</v>
      </c>
      <c r="D109" s="19"/>
      <c r="E109" s="19"/>
      <c r="F109" s="19"/>
      <c r="G109" s="19"/>
    </row>
    <row r="110" spans="1:7" ht="14.5" x14ac:dyDescent="0.35">
      <c r="A110" s="19" t="s">
        <v>28</v>
      </c>
      <c r="B110" s="19">
        <v>19.306349544960874</v>
      </c>
      <c r="C110" s="19">
        <v>44.63078230813624</v>
      </c>
      <c r="D110" s="19"/>
      <c r="E110" s="19"/>
      <c r="F110" s="19"/>
      <c r="G110" s="19"/>
    </row>
    <row r="111" spans="1:7" ht="14.5" x14ac:dyDescent="0.35">
      <c r="A111" s="19" t="s">
        <v>29</v>
      </c>
      <c r="B111" s="19">
        <v>222.32349569582246</v>
      </c>
      <c r="C111" s="19">
        <v>1324.0061194524308</v>
      </c>
      <c r="D111" s="19"/>
      <c r="E111" s="19"/>
      <c r="F111" s="19"/>
      <c r="G111" s="19"/>
    </row>
    <row r="112" spans="1:7" ht="14.5" x14ac:dyDescent="0.35">
      <c r="A112" s="19"/>
      <c r="B112" s="19"/>
      <c r="C112" s="19"/>
      <c r="D112" s="19"/>
      <c r="E112" s="19"/>
      <c r="F112" s="19"/>
      <c r="G112" s="19"/>
    </row>
    <row r="113" spans="1:7" ht="14.5" x14ac:dyDescent="0.35">
      <c r="A113" s="19"/>
      <c r="B113" s="19"/>
      <c r="C113" s="19"/>
      <c r="D113" s="19"/>
      <c r="E113" s="19"/>
      <c r="F113" s="19"/>
      <c r="G113" s="19"/>
    </row>
    <row r="114" spans="1:7" ht="15" thickBot="1" x14ac:dyDescent="0.4">
      <c r="A114" s="19" t="s">
        <v>1</v>
      </c>
      <c r="B114" s="19"/>
      <c r="C114" s="19"/>
      <c r="D114" s="19"/>
      <c r="E114" s="19"/>
      <c r="F114" s="19"/>
      <c r="G114" s="19"/>
    </row>
    <row r="115" spans="1:7" ht="14.5" x14ac:dyDescent="0.35">
      <c r="A115" s="21" t="s">
        <v>35</v>
      </c>
      <c r="B115" s="21" t="s">
        <v>4</v>
      </c>
      <c r="C115" s="21" t="s">
        <v>3</v>
      </c>
      <c r="D115" s="21" t="s">
        <v>5</v>
      </c>
      <c r="E115" s="21" t="s">
        <v>6</v>
      </c>
      <c r="F115" s="21" t="s">
        <v>7</v>
      </c>
      <c r="G115" s="21" t="s">
        <v>36</v>
      </c>
    </row>
    <row r="116" spans="1:7" ht="14.5" x14ac:dyDescent="0.35">
      <c r="A116" s="19" t="s">
        <v>74</v>
      </c>
      <c r="B116" s="23">
        <v>8066.6167589201359</v>
      </c>
      <c r="C116" s="19">
        <v>4</v>
      </c>
      <c r="D116" s="23">
        <v>2016.654189730034</v>
      </c>
      <c r="E116" s="19"/>
      <c r="F116" s="19">
        <f>1-_xlfn.F.DIST(B128,C116,C119,1)</f>
        <v>2.3952383227609508E-2</v>
      </c>
      <c r="G116" s="19"/>
    </row>
    <row r="117" spans="1:7" ht="14.5" x14ac:dyDescent="0.35">
      <c r="A117" s="19" t="s">
        <v>75</v>
      </c>
      <c r="B117" s="23">
        <v>19239.806843297672</v>
      </c>
      <c r="C117" s="19">
        <v>1</v>
      </c>
      <c r="D117" s="23">
        <v>19239.806843297672</v>
      </c>
      <c r="E117" s="19"/>
      <c r="F117" s="19">
        <f>1-_xlfn.F.DIST(B124,C117,C119,1)</f>
        <v>6.3174364506313196E-7</v>
      </c>
      <c r="G117" s="19"/>
    </row>
    <row r="118" spans="1:7" ht="14.5" x14ac:dyDescent="0.35">
      <c r="A118" s="19" t="s">
        <v>76</v>
      </c>
      <c r="B118" s="23">
        <v>7509.6613902425743</v>
      </c>
      <c r="C118" s="19">
        <v>4</v>
      </c>
      <c r="D118" s="23">
        <v>1877.4153475606436</v>
      </c>
      <c r="E118" s="19"/>
      <c r="F118" s="19">
        <f>1-_xlfn.F.DIST(B132,C118,C119,1)</f>
        <v>3.2749263644906268E-2</v>
      </c>
      <c r="G118" s="19"/>
    </row>
    <row r="119" spans="1:7" ht="14.5" x14ac:dyDescent="0.35">
      <c r="A119" s="19" t="s">
        <v>77</v>
      </c>
      <c r="B119" s="23">
        <v>75657.169144584244</v>
      </c>
      <c r="C119" s="19">
        <v>110</v>
      </c>
      <c r="D119" s="23">
        <v>687.79244676894768</v>
      </c>
      <c r="E119" s="19"/>
      <c r="F119" s="19"/>
      <c r="G119" s="19"/>
    </row>
    <row r="120" spans="1:7" ht="14.5" x14ac:dyDescent="0.35">
      <c r="A120" s="19"/>
      <c r="B120" s="23"/>
      <c r="C120" s="19"/>
      <c r="D120" s="19"/>
      <c r="E120" s="19"/>
      <c r="F120" s="19"/>
      <c r="G120" s="19"/>
    </row>
    <row r="121" spans="1:7" ht="15" thickBot="1" x14ac:dyDescent="0.4">
      <c r="A121" s="22" t="s">
        <v>2</v>
      </c>
      <c r="B121" s="24">
        <v>110473.25413704463</v>
      </c>
      <c r="C121" s="22">
        <v>119</v>
      </c>
      <c r="D121" s="22"/>
      <c r="E121" s="22"/>
      <c r="F121" s="22"/>
      <c r="G121" s="22"/>
    </row>
    <row r="124" spans="1:7" ht="15.5" x14ac:dyDescent="0.35">
      <c r="A124" s="3" t="s">
        <v>39</v>
      </c>
      <c r="B124" s="8">
        <f>D117/D119</f>
        <v>27.973274399392995</v>
      </c>
    </row>
    <row r="125" spans="1:7" ht="15.5" x14ac:dyDescent="0.35">
      <c r="A125" s="3" t="s">
        <v>40</v>
      </c>
      <c r="B125" s="8">
        <f>_xlfn.F.INV(0.95,C117,C119)</f>
        <v>3.9273936334651984</v>
      </c>
    </row>
    <row r="126" spans="1:7" ht="15.5" x14ac:dyDescent="0.35">
      <c r="A126" s="3" t="s">
        <v>41</v>
      </c>
      <c r="B126" s="8" t="s">
        <v>86</v>
      </c>
    </row>
    <row r="127" spans="1:7" ht="15.5" x14ac:dyDescent="0.35">
      <c r="A127"/>
    </row>
    <row r="128" spans="1:7" ht="15.5" x14ac:dyDescent="0.35">
      <c r="A128" s="3" t="s">
        <v>53</v>
      </c>
      <c r="B128" s="8">
        <f>D116/D119</f>
        <v>2.9320679504459504</v>
      </c>
    </row>
    <row r="129" spans="1:2" ht="15.5" x14ac:dyDescent="0.35">
      <c r="A129" s="3" t="s">
        <v>54</v>
      </c>
      <c r="B129" s="8">
        <f>_xlfn.F.INV(0.95,C116,C119)</f>
        <v>2.4542133900491461</v>
      </c>
    </row>
    <row r="130" spans="1:2" ht="15.5" x14ac:dyDescent="0.35">
      <c r="A130" s="3" t="s">
        <v>55</v>
      </c>
      <c r="B130" s="8" t="s">
        <v>86</v>
      </c>
    </row>
    <row r="132" spans="1:2" ht="15.5" x14ac:dyDescent="0.35">
      <c r="A132" s="3" t="s">
        <v>78</v>
      </c>
      <c r="B132" s="8">
        <f>D118/D119</f>
        <v>2.7296248401392078</v>
      </c>
    </row>
    <row r="133" spans="1:2" ht="15.5" x14ac:dyDescent="0.35">
      <c r="A133" s="3" t="s">
        <v>79</v>
      </c>
      <c r="B133" s="8">
        <f>_xlfn.F.INV(0.95,C118,C119)</f>
        <v>2.4542133900491461</v>
      </c>
    </row>
    <row r="134" spans="1:2" ht="15.5" x14ac:dyDescent="0.35">
      <c r="A134" s="3" t="s">
        <v>80</v>
      </c>
      <c r="B134" s="8" t="s">
        <v>86</v>
      </c>
    </row>
  </sheetData>
  <mergeCells count="2">
    <mergeCell ref="A1:E1"/>
    <mergeCell ref="A2:B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4"/>
  <sheetViews>
    <sheetView workbookViewId="0">
      <selection activeCell="J8" sqref="J8"/>
    </sheetView>
  </sheetViews>
  <sheetFormatPr defaultColWidth="9" defaultRowHeight="15.5" x14ac:dyDescent="0.35"/>
  <sheetData>
    <row r="1" spans="1:6" x14ac:dyDescent="0.35">
      <c r="A1" t="s">
        <v>0</v>
      </c>
      <c r="B1" t="s">
        <v>30</v>
      </c>
      <c r="C1" t="s">
        <v>31</v>
      </c>
      <c r="D1" t="s">
        <v>32</v>
      </c>
      <c r="E1" t="s">
        <v>33</v>
      </c>
      <c r="F1" t="s">
        <v>34</v>
      </c>
    </row>
    <row r="2" spans="1:6" x14ac:dyDescent="0.35">
      <c r="A2">
        <v>1</v>
      </c>
      <c r="B2">
        <v>13.96</v>
      </c>
      <c r="C2">
        <v>16</v>
      </c>
      <c r="D2">
        <v>17.53</v>
      </c>
      <c r="E2">
        <v>20.79</v>
      </c>
      <c r="F2">
        <v>16.59</v>
      </c>
    </row>
    <row r="3" spans="1:6" x14ac:dyDescent="0.35">
      <c r="A3">
        <v>2</v>
      </c>
      <c r="B3">
        <v>15.33</v>
      </c>
      <c r="C3">
        <v>16.37</v>
      </c>
      <c r="D3">
        <v>15.59</v>
      </c>
      <c r="E3">
        <v>19.36</v>
      </c>
      <c r="F3">
        <v>17.55</v>
      </c>
    </row>
    <row r="4" spans="1:6" x14ac:dyDescent="0.35">
      <c r="A4">
        <v>3</v>
      </c>
      <c r="B4">
        <v>13.37</v>
      </c>
      <c r="C4">
        <v>14.5</v>
      </c>
      <c r="D4">
        <v>15.59</v>
      </c>
      <c r="E4">
        <v>19.03</v>
      </c>
      <c r="F4">
        <v>18.45</v>
      </c>
    </row>
    <row r="5" spans="1:6" x14ac:dyDescent="0.35">
      <c r="A5">
        <v>4</v>
      </c>
      <c r="B5">
        <v>19.25</v>
      </c>
      <c r="C5">
        <v>12.89</v>
      </c>
      <c r="D5">
        <v>15.5</v>
      </c>
      <c r="E5">
        <v>18.7</v>
      </c>
      <c r="F5">
        <v>18.62</v>
      </c>
    </row>
    <row r="6" spans="1:6" x14ac:dyDescent="0.35">
      <c r="A6">
        <v>5</v>
      </c>
      <c r="B6">
        <v>17.8</v>
      </c>
      <c r="C6">
        <v>16.149999999999999</v>
      </c>
      <c r="D6">
        <v>20.25</v>
      </c>
      <c r="E6">
        <v>17.440000000000001</v>
      </c>
      <c r="F6">
        <v>16.66</v>
      </c>
    </row>
    <row r="7" spans="1:6" x14ac:dyDescent="0.35">
      <c r="A7">
        <v>6</v>
      </c>
      <c r="B7">
        <v>13.18</v>
      </c>
      <c r="C7">
        <v>16.66</v>
      </c>
      <c r="D7">
        <v>20.239999999999998</v>
      </c>
      <c r="E7">
        <v>18.95</v>
      </c>
      <c r="F7">
        <v>19.920000000000002</v>
      </c>
    </row>
    <row r="8" spans="1:6" x14ac:dyDescent="0.35">
      <c r="A8">
        <v>7</v>
      </c>
      <c r="B8">
        <v>18.04</v>
      </c>
      <c r="C8">
        <v>17.05</v>
      </c>
      <c r="D8">
        <v>13.67</v>
      </c>
      <c r="E8">
        <v>18.53</v>
      </c>
      <c r="F8">
        <v>19.95</v>
      </c>
    </row>
    <row r="9" spans="1:6" x14ac:dyDescent="0.35">
      <c r="A9">
        <v>8</v>
      </c>
      <c r="B9">
        <v>18.760000000000002</v>
      </c>
      <c r="C9">
        <v>17.07</v>
      </c>
      <c r="D9">
        <v>17.86</v>
      </c>
      <c r="E9">
        <v>21.19</v>
      </c>
      <c r="F9">
        <v>14.58</v>
      </c>
    </row>
    <row r="10" spans="1:6" x14ac:dyDescent="0.35">
      <c r="A10">
        <v>9</v>
      </c>
      <c r="B10">
        <v>13.81</v>
      </c>
      <c r="C10">
        <v>15.39</v>
      </c>
      <c r="D10">
        <v>15.18</v>
      </c>
      <c r="E10">
        <v>20.25</v>
      </c>
      <c r="F10">
        <v>17.68</v>
      </c>
    </row>
    <row r="11" spans="1:6" x14ac:dyDescent="0.35">
      <c r="A11">
        <v>10</v>
      </c>
      <c r="B11">
        <v>16.72</v>
      </c>
      <c r="C11">
        <v>16.670000000000002</v>
      </c>
      <c r="D11">
        <v>14.06</v>
      </c>
      <c r="E11">
        <v>15.55</v>
      </c>
      <c r="F11">
        <v>18.7</v>
      </c>
    </row>
    <row r="12" spans="1:6" x14ac:dyDescent="0.35">
      <c r="A12">
        <v>11</v>
      </c>
      <c r="B12">
        <v>17.57</v>
      </c>
      <c r="C12">
        <v>16.34</v>
      </c>
      <c r="D12">
        <v>14.39</v>
      </c>
      <c r="E12">
        <v>19.63</v>
      </c>
      <c r="F12">
        <v>17.63</v>
      </c>
    </row>
    <row r="13" spans="1:6" x14ac:dyDescent="0.35">
      <c r="A13">
        <v>12</v>
      </c>
      <c r="B13">
        <v>17.75</v>
      </c>
      <c r="C13">
        <v>17.27</v>
      </c>
      <c r="D13">
        <v>17.079999999999998</v>
      </c>
      <c r="E13">
        <v>20.34</v>
      </c>
      <c r="F13">
        <v>18.2</v>
      </c>
    </row>
    <row r="14" spans="1:6" x14ac:dyDescent="0.35">
      <c r="A14">
        <v>13</v>
      </c>
      <c r="B14">
        <v>15.18</v>
      </c>
      <c r="C14">
        <v>17.02</v>
      </c>
      <c r="D14">
        <v>18.62</v>
      </c>
      <c r="E14">
        <v>14.05</v>
      </c>
      <c r="F14">
        <v>17.309999999999999</v>
      </c>
    </row>
    <row r="15" spans="1:6" x14ac:dyDescent="0.35">
      <c r="A15">
        <v>14</v>
      </c>
      <c r="B15">
        <v>16.309999999999999</v>
      </c>
      <c r="C15">
        <v>16.16</v>
      </c>
      <c r="D15">
        <v>17.079999999999998</v>
      </c>
      <c r="E15">
        <v>17.829999999999998</v>
      </c>
      <c r="F15">
        <v>19.28</v>
      </c>
    </row>
    <row r="16" spans="1:6" x14ac:dyDescent="0.35">
      <c r="A16">
        <v>15</v>
      </c>
      <c r="B16">
        <v>18.100000000000001</v>
      </c>
      <c r="C16">
        <v>18.73</v>
      </c>
      <c r="D16">
        <v>14.1</v>
      </c>
      <c r="E16">
        <v>15.65</v>
      </c>
      <c r="F16">
        <v>12.06</v>
      </c>
    </row>
    <row r="17" spans="1:6" x14ac:dyDescent="0.35">
      <c r="A17">
        <v>16</v>
      </c>
      <c r="B17">
        <v>17.98</v>
      </c>
      <c r="C17">
        <v>15.89</v>
      </c>
      <c r="D17">
        <v>13.86</v>
      </c>
      <c r="E17">
        <v>17.57</v>
      </c>
      <c r="F17">
        <v>17.57</v>
      </c>
    </row>
    <row r="18" spans="1:6" x14ac:dyDescent="0.35">
      <c r="A18">
        <v>17</v>
      </c>
      <c r="B18">
        <v>15.61</v>
      </c>
      <c r="C18">
        <v>15.38</v>
      </c>
      <c r="D18">
        <v>18.059999999999999</v>
      </c>
      <c r="E18">
        <v>16.8</v>
      </c>
      <c r="F18">
        <v>17.45</v>
      </c>
    </row>
    <row r="19" spans="1:6" x14ac:dyDescent="0.35">
      <c r="A19">
        <v>18</v>
      </c>
      <c r="B19">
        <v>22.44</v>
      </c>
      <c r="C19">
        <v>13.39</v>
      </c>
      <c r="D19">
        <v>14.28</v>
      </c>
      <c r="E19">
        <v>17.489999999999998</v>
      </c>
      <c r="F19">
        <v>20.440000000000001</v>
      </c>
    </row>
    <row r="20" spans="1:6" x14ac:dyDescent="0.35">
      <c r="A20">
        <v>19</v>
      </c>
      <c r="B20">
        <v>14.59</v>
      </c>
      <c r="C20">
        <v>14.71</v>
      </c>
      <c r="D20">
        <v>16.27</v>
      </c>
      <c r="E20">
        <v>13.11</v>
      </c>
      <c r="F20">
        <v>17.5</v>
      </c>
    </row>
    <row r="21" spans="1:6" x14ac:dyDescent="0.35">
      <c r="A21">
        <v>20</v>
      </c>
      <c r="B21">
        <v>18.88</v>
      </c>
      <c r="C21">
        <v>16.34</v>
      </c>
      <c r="D21">
        <v>20.81</v>
      </c>
      <c r="F21">
        <v>15.6</v>
      </c>
    </row>
    <row r="22" spans="1:6" x14ac:dyDescent="0.35">
      <c r="A22">
        <v>21</v>
      </c>
      <c r="B22">
        <v>15.8</v>
      </c>
      <c r="C22">
        <v>14.99</v>
      </c>
      <c r="D22">
        <v>16.899999999999999</v>
      </c>
      <c r="F22">
        <v>17.47</v>
      </c>
    </row>
    <row r="23" spans="1:6" x14ac:dyDescent="0.35">
      <c r="A23">
        <v>22</v>
      </c>
      <c r="B23">
        <v>18.05</v>
      </c>
      <c r="C23">
        <v>16.91</v>
      </c>
      <c r="D23">
        <v>17.940000000000001</v>
      </c>
      <c r="F23">
        <v>14.88</v>
      </c>
    </row>
    <row r="24" spans="1:6" x14ac:dyDescent="0.35">
      <c r="A24">
        <v>23</v>
      </c>
      <c r="B24">
        <v>15.55</v>
      </c>
      <c r="C24">
        <v>17.829999999999998</v>
      </c>
      <c r="D24">
        <v>14.81</v>
      </c>
      <c r="F24">
        <v>17.54</v>
      </c>
    </row>
    <row r="25" spans="1:6" x14ac:dyDescent="0.35">
      <c r="A25">
        <v>24</v>
      </c>
      <c r="B25">
        <v>16.86</v>
      </c>
      <c r="C25">
        <v>17.78</v>
      </c>
      <c r="D25">
        <v>17.63</v>
      </c>
    </row>
    <row r="26" spans="1:6" x14ac:dyDescent="0.35">
      <c r="A26">
        <v>25</v>
      </c>
      <c r="B26">
        <v>19.899999999999999</v>
      </c>
      <c r="C26">
        <v>14.67</v>
      </c>
      <c r="D26">
        <v>18.440000000000001</v>
      </c>
    </row>
    <row r="27" spans="1:6" x14ac:dyDescent="0.35">
      <c r="A27">
        <v>26</v>
      </c>
      <c r="C27">
        <v>16.71</v>
      </c>
      <c r="D27">
        <v>17.190000000000001</v>
      </c>
    </row>
    <row r="28" spans="1:6" x14ac:dyDescent="0.35">
      <c r="A28">
        <v>27</v>
      </c>
      <c r="C28">
        <v>14.07</v>
      </c>
      <c r="D28">
        <v>18.149999999999999</v>
      </c>
    </row>
    <row r="29" spans="1:6" x14ac:dyDescent="0.35">
      <c r="A29">
        <v>28</v>
      </c>
      <c r="C29">
        <v>18.149999999999999</v>
      </c>
    </row>
    <row r="30" spans="1:6" x14ac:dyDescent="0.35">
      <c r="A30">
        <v>29</v>
      </c>
      <c r="C30">
        <v>13.21</v>
      </c>
    </row>
    <row r="31" spans="1:6" x14ac:dyDescent="0.35">
      <c r="A31">
        <v>30</v>
      </c>
      <c r="C31">
        <v>17.23</v>
      </c>
    </row>
    <row r="32" spans="1:6" x14ac:dyDescent="0.35">
      <c r="A32">
        <v>31</v>
      </c>
      <c r="C32">
        <v>16.47</v>
      </c>
    </row>
    <row r="33" spans="1:3" x14ac:dyDescent="0.35">
      <c r="A33">
        <v>32</v>
      </c>
      <c r="C33">
        <v>15.53</v>
      </c>
    </row>
    <row r="34" spans="1:3" x14ac:dyDescent="0.35">
      <c r="A34">
        <v>33</v>
      </c>
      <c r="C34">
        <v>13.64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
  <sheetViews>
    <sheetView workbookViewId="0">
      <selection activeCell="J9" sqref="J9"/>
    </sheetView>
  </sheetViews>
  <sheetFormatPr defaultColWidth="9" defaultRowHeight="15.5" x14ac:dyDescent="0.35"/>
  <sheetData>
    <row r="1" spans="1:6" x14ac:dyDescent="0.35">
      <c r="B1" t="s">
        <v>30</v>
      </c>
      <c r="C1" t="s">
        <v>31</v>
      </c>
      <c r="D1" t="s">
        <v>32</v>
      </c>
      <c r="E1" t="s">
        <v>33</v>
      </c>
      <c r="F1" t="s">
        <v>34</v>
      </c>
    </row>
    <row r="2" spans="1:6" x14ac:dyDescent="0.35">
      <c r="A2" t="s">
        <v>43</v>
      </c>
      <c r="B2">
        <v>18.3</v>
      </c>
      <c r="C2">
        <v>14.95</v>
      </c>
      <c r="D2">
        <v>13.65</v>
      </c>
      <c r="E2">
        <v>16.420000000000002</v>
      </c>
      <c r="F2">
        <v>18.73</v>
      </c>
    </row>
    <row r="3" spans="1:6" x14ac:dyDescent="0.35">
      <c r="A3" t="s">
        <v>44</v>
      </c>
      <c r="B3">
        <v>21.15</v>
      </c>
      <c r="C3">
        <v>16.07</v>
      </c>
      <c r="D3">
        <v>17.309999999999999</v>
      </c>
      <c r="E3">
        <v>18.170000000000002</v>
      </c>
      <c r="F3">
        <v>20.98</v>
      </c>
    </row>
    <row r="4" spans="1:6" x14ac:dyDescent="0.35">
      <c r="A4" t="s">
        <v>45</v>
      </c>
      <c r="B4">
        <v>15.97</v>
      </c>
      <c r="C4">
        <v>14.44</v>
      </c>
      <c r="D4">
        <v>13.55</v>
      </c>
      <c r="E4">
        <v>18.3</v>
      </c>
      <c r="F4">
        <v>21.6</v>
      </c>
    </row>
    <row r="5" spans="1:6" x14ac:dyDescent="0.35">
      <c r="A5" t="s">
        <v>46</v>
      </c>
      <c r="B5">
        <v>19.97</v>
      </c>
      <c r="C5">
        <v>18.559999999999999</v>
      </c>
      <c r="D5">
        <v>18.59</v>
      </c>
      <c r="E5">
        <v>21.43</v>
      </c>
      <c r="F5">
        <v>18.72</v>
      </c>
    </row>
    <row r="6" spans="1:6" x14ac:dyDescent="0.35">
      <c r="A6" t="s">
        <v>47</v>
      </c>
      <c r="B6">
        <v>17.29</v>
      </c>
      <c r="C6">
        <v>13.27</v>
      </c>
      <c r="D6">
        <v>19.149999999999999</v>
      </c>
      <c r="E6">
        <v>20.45</v>
      </c>
      <c r="F6">
        <v>17.510000000000002</v>
      </c>
    </row>
    <row r="7" spans="1:6" x14ac:dyDescent="0.35">
      <c r="A7" t="s">
        <v>48</v>
      </c>
      <c r="B7">
        <v>16.66</v>
      </c>
      <c r="C7">
        <v>18.920000000000002</v>
      </c>
      <c r="D7">
        <v>16.239999999999998</v>
      </c>
      <c r="E7">
        <v>18.3</v>
      </c>
      <c r="F7">
        <v>19.07</v>
      </c>
    </row>
    <row r="8" spans="1:6" x14ac:dyDescent="0.35">
      <c r="A8" t="s">
        <v>49</v>
      </c>
      <c r="B8">
        <v>19.14</v>
      </c>
      <c r="C8">
        <v>20.420000000000002</v>
      </c>
      <c r="D8">
        <v>13.52</v>
      </c>
      <c r="E8">
        <v>16.55</v>
      </c>
      <c r="F8">
        <v>16.71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3"/>
  <sheetViews>
    <sheetView workbookViewId="0">
      <selection activeCell="H14" sqref="H14"/>
    </sheetView>
  </sheetViews>
  <sheetFormatPr defaultColWidth="9" defaultRowHeight="14.5" x14ac:dyDescent="0.35"/>
  <cols>
    <col min="1" max="2" width="9" style="19"/>
    <col min="3" max="3" width="10.83203125" style="19" bestFit="1" customWidth="1"/>
    <col min="4" max="16384" width="9" style="19"/>
  </cols>
  <sheetData>
    <row r="1" spans="1:5" x14ac:dyDescent="0.35">
      <c r="A1" s="19" t="s">
        <v>64</v>
      </c>
    </row>
    <row r="3" spans="1:5" x14ac:dyDescent="0.35">
      <c r="D3" s="19" t="s">
        <v>65</v>
      </c>
      <c r="E3" s="19" t="s">
        <v>66</v>
      </c>
    </row>
    <row r="4" spans="1:5" x14ac:dyDescent="0.35">
      <c r="C4" s="19" t="s">
        <v>67</v>
      </c>
      <c r="D4" s="19">
        <v>2.94249649368864</v>
      </c>
      <c r="E4" s="19">
        <v>36.798647402397798</v>
      </c>
    </row>
    <row r="5" spans="1:5" x14ac:dyDescent="0.35">
      <c r="D5" s="19">
        <v>9.3911606383983397</v>
      </c>
      <c r="E5" s="19">
        <v>117.267064559516</v>
      </c>
    </row>
    <row r="6" spans="1:5" x14ac:dyDescent="0.35">
      <c r="D6" s="19">
        <v>15.9427944478465</v>
      </c>
      <c r="E6" s="19">
        <v>51.161594589784698</v>
      </c>
    </row>
    <row r="7" spans="1:5" x14ac:dyDescent="0.35">
      <c r="D7" s="19">
        <v>14.4050376375217</v>
      </c>
      <c r="E7" s="19">
        <v>5.0270270270270299</v>
      </c>
    </row>
    <row r="8" spans="1:5" x14ac:dyDescent="0.35">
      <c r="D8" s="19">
        <v>4.4102932719953998</v>
      </c>
      <c r="E8" s="19">
        <v>98.132032532457799</v>
      </c>
    </row>
    <row r="9" spans="1:5" x14ac:dyDescent="0.35">
      <c r="D9" s="19">
        <v>5.5885379448335</v>
      </c>
      <c r="E9" s="19">
        <v>11.4944119212347</v>
      </c>
    </row>
    <row r="10" spans="1:5" x14ac:dyDescent="0.35">
      <c r="D10" s="19">
        <v>17.712237479806099</v>
      </c>
      <c r="E10" s="19">
        <v>14.769514767932501</v>
      </c>
    </row>
    <row r="11" spans="1:5" x14ac:dyDescent="0.35">
      <c r="D11" s="19">
        <v>18.8186256996546</v>
      </c>
      <c r="E11" s="19">
        <v>24.716525223950999</v>
      </c>
    </row>
    <row r="12" spans="1:5" x14ac:dyDescent="0.35">
      <c r="D12" s="19">
        <v>2.1059297639608499</v>
      </c>
      <c r="E12" s="19">
        <v>55.786405228758198</v>
      </c>
    </row>
    <row r="13" spans="1:5" x14ac:dyDescent="0.35">
      <c r="D13" s="19">
        <v>10.533169321075601</v>
      </c>
      <c r="E13" s="19">
        <v>29.368523136602899</v>
      </c>
    </row>
    <row r="14" spans="1:5" x14ac:dyDescent="0.35">
      <c r="D14" s="19">
        <v>14.380550621669601</v>
      </c>
      <c r="E14" s="19">
        <v>38.333411214953301</v>
      </c>
    </row>
    <row r="15" spans="1:5" x14ac:dyDescent="0.35">
      <c r="D15" s="19">
        <v>15.8470183912317</v>
      </c>
      <c r="E15" s="19">
        <v>37.445308494274499</v>
      </c>
    </row>
    <row r="16" spans="1:5" x14ac:dyDescent="0.35">
      <c r="C16" s="19" t="s">
        <v>68</v>
      </c>
      <c r="D16" s="19">
        <v>25.750034978313401</v>
      </c>
      <c r="E16" s="19">
        <v>10.5179721397579</v>
      </c>
    </row>
    <row r="17" spans="3:5" x14ac:dyDescent="0.35">
      <c r="D17" s="19">
        <v>28.430929196236999</v>
      </c>
      <c r="E17" s="19">
        <v>31.137306949806899</v>
      </c>
    </row>
    <row r="18" spans="3:5" x14ac:dyDescent="0.35">
      <c r="D18" s="19">
        <v>8.7838463318676201</v>
      </c>
      <c r="E18" s="19">
        <v>33.447038609258101</v>
      </c>
    </row>
    <row r="19" spans="3:5" x14ac:dyDescent="0.35">
      <c r="D19" s="19">
        <v>10.4783954058876</v>
      </c>
      <c r="E19" s="19">
        <v>7.1273198800551096</v>
      </c>
    </row>
    <row r="20" spans="3:5" x14ac:dyDescent="0.35">
      <c r="D20" s="19">
        <v>13.8060106640814</v>
      </c>
      <c r="E20" s="19">
        <v>25.8078268109908</v>
      </c>
    </row>
    <row r="21" spans="3:5" x14ac:dyDescent="0.35">
      <c r="D21" s="19">
        <v>41.583895203236402</v>
      </c>
      <c r="E21" s="19">
        <v>36.497891422574199</v>
      </c>
    </row>
    <row r="22" spans="3:5" x14ac:dyDescent="0.35">
      <c r="D22" s="19">
        <v>33.1386110317234</v>
      </c>
      <c r="E22" s="19">
        <v>7.8726729246420897</v>
      </c>
    </row>
    <row r="23" spans="3:5" x14ac:dyDescent="0.35">
      <c r="D23" s="19">
        <v>8.1659528535116106</v>
      </c>
      <c r="E23" s="19">
        <v>35.905312529359499</v>
      </c>
    </row>
    <row r="24" spans="3:5" x14ac:dyDescent="0.35">
      <c r="D24" s="19">
        <v>6.8187571921749104</v>
      </c>
      <c r="E24" s="19">
        <v>8.0692953803079792</v>
      </c>
    </row>
    <row r="25" spans="3:5" x14ac:dyDescent="0.35">
      <c r="D25" s="19">
        <v>14.1756935270806</v>
      </c>
      <c r="E25" s="19">
        <v>14.798926272966799</v>
      </c>
    </row>
    <row r="26" spans="3:5" x14ac:dyDescent="0.35">
      <c r="D26" s="19">
        <v>5.2828805940981001</v>
      </c>
      <c r="E26" s="19">
        <v>53.655203019485803</v>
      </c>
    </row>
    <row r="27" spans="3:5" x14ac:dyDescent="0.35">
      <c r="D27" s="19">
        <v>25.012019531739099</v>
      </c>
      <c r="E27" s="19">
        <v>2.4299448702433799</v>
      </c>
    </row>
    <row r="28" spans="3:5" x14ac:dyDescent="0.35">
      <c r="C28" s="19" t="s">
        <v>69</v>
      </c>
      <c r="D28" s="19">
        <v>35.610858167770402</v>
      </c>
      <c r="E28" s="19">
        <v>99.760643996566898</v>
      </c>
    </row>
    <row r="29" spans="3:5" x14ac:dyDescent="0.35">
      <c r="D29" s="19">
        <v>13.4852989303615</v>
      </c>
      <c r="E29" s="19">
        <v>20.1900375090107</v>
      </c>
    </row>
    <row r="30" spans="3:5" x14ac:dyDescent="0.35">
      <c r="D30" s="19">
        <v>23.688386225523299</v>
      </c>
      <c r="E30" s="19">
        <v>41.395596974608303</v>
      </c>
    </row>
    <row r="31" spans="3:5" x14ac:dyDescent="0.35">
      <c r="D31" s="19">
        <v>36.192148872589001</v>
      </c>
      <c r="E31" s="19">
        <v>32.622292317581802</v>
      </c>
    </row>
    <row r="32" spans="3:5" x14ac:dyDescent="0.35">
      <c r="D32" s="19">
        <v>8.0372890003826694</v>
      </c>
      <c r="E32" s="19">
        <v>17.3961494280381</v>
      </c>
    </row>
    <row r="33" spans="3:8" x14ac:dyDescent="0.35">
      <c r="D33" s="19">
        <v>6.4235974506255404</v>
      </c>
      <c r="E33" s="19">
        <v>38.743821856222802</v>
      </c>
    </row>
    <row r="34" spans="3:8" x14ac:dyDescent="0.35">
      <c r="D34" s="19">
        <v>39.651532467532498</v>
      </c>
      <c r="E34" s="19">
        <v>44.685325016415</v>
      </c>
    </row>
    <row r="35" spans="3:8" x14ac:dyDescent="0.35">
      <c r="D35" s="19">
        <v>11.5207686882934</v>
      </c>
      <c r="E35" s="19">
        <v>11.9960884812517</v>
      </c>
    </row>
    <row r="36" spans="3:8" ht="15" thickBot="1" x14ac:dyDescent="0.4">
      <c r="D36" s="19">
        <v>34.2710811555596</v>
      </c>
      <c r="E36" s="19">
        <v>23.173411972069701</v>
      </c>
      <c r="H36" s="20"/>
    </row>
    <row r="37" spans="3:8" x14ac:dyDescent="0.35">
      <c r="D37" s="19">
        <v>46.921263579791201</v>
      </c>
      <c r="E37" s="19">
        <v>69.209593434022906</v>
      </c>
    </row>
    <row r="38" spans="3:8" x14ac:dyDescent="0.35">
      <c r="D38" s="19">
        <v>11.200447769653699</v>
      </c>
      <c r="E38" s="19">
        <v>1.65861248398316</v>
      </c>
    </row>
    <row r="39" spans="3:8" x14ac:dyDescent="0.35">
      <c r="D39" s="19">
        <v>48.110662770743502</v>
      </c>
      <c r="E39" s="19">
        <v>23.0261553095512</v>
      </c>
    </row>
    <row r="40" spans="3:8" x14ac:dyDescent="0.35">
      <c r="C40" s="19" t="s">
        <v>70</v>
      </c>
      <c r="D40" s="19">
        <v>29.153648451182999</v>
      </c>
      <c r="E40" s="19">
        <v>1.4756097560975601</v>
      </c>
    </row>
    <row r="41" spans="3:8" x14ac:dyDescent="0.35">
      <c r="D41" s="19">
        <v>16.845310091308001</v>
      </c>
      <c r="E41" s="19">
        <v>7.95680714916152</v>
      </c>
    </row>
    <row r="42" spans="3:8" x14ac:dyDescent="0.35">
      <c r="D42" s="19">
        <v>31.504929502809301</v>
      </c>
      <c r="E42" s="19">
        <v>28.570630672562299</v>
      </c>
    </row>
    <row r="43" spans="3:8" ht="15" thickBot="1" x14ac:dyDescent="0.4">
      <c r="D43" s="19">
        <v>16.377565364070801</v>
      </c>
      <c r="E43" s="19">
        <v>55.676666348672903</v>
      </c>
    </row>
    <row r="44" spans="3:8" x14ac:dyDescent="0.35">
      <c r="D44" s="19">
        <v>32.098868257312198</v>
      </c>
      <c r="E44" s="19">
        <v>64.272384828138499</v>
      </c>
      <c r="H44" s="21" t="s">
        <v>36</v>
      </c>
    </row>
    <row r="45" spans="3:8" x14ac:dyDescent="0.35">
      <c r="D45" s="19">
        <v>14.9011503307346</v>
      </c>
      <c r="E45" s="19">
        <v>50.682976711099599</v>
      </c>
    </row>
    <row r="46" spans="3:8" x14ac:dyDescent="0.35">
      <c r="D46" s="19">
        <v>16.086684073107101</v>
      </c>
      <c r="E46" s="19">
        <v>24.494882729211099</v>
      </c>
    </row>
    <row r="47" spans="3:8" x14ac:dyDescent="0.35">
      <c r="D47" s="19">
        <v>9.1220125292119203</v>
      </c>
      <c r="E47" s="19">
        <v>109.465528115799</v>
      </c>
    </row>
    <row r="48" spans="3:8" x14ac:dyDescent="0.35">
      <c r="D48" s="19">
        <v>0.324163750305201</v>
      </c>
      <c r="E48" s="19">
        <v>172.167168104246</v>
      </c>
    </row>
    <row r="49" spans="3:8" x14ac:dyDescent="0.35">
      <c r="D49" s="19">
        <v>9.6163066832522901</v>
      </c>
      <c r="E49" s="19">
        <v>51.728804062183698</v>
      </c>
    </row>
    <row r="50" spans="3:8" ht="15" thickBot="1" x14ac:dyDescent="0.4">
      <c r="D50" s="19">
        <v>14.371019677996401</v>
      </c>
      <c r="E50" s="19">
        <v>107.762258225266</v>
      </c>
      <c r="H50" s="22"/>
    </row>
    <row r="51" spans="3:8" x14ac:dyDescent="0.35">
      <c r="D51" s="19">
        <v>6.8345088594529502</v>
      </c>
      <c r="E51" s="19">
        <v>25.667422867513601</v>
      </c>
    </row>
    <row r="52" spans="3:8" x14ac:dyDescent="0.35">
      <c r="C52" s="19" t="s">
        <v>71</v>
      </c>
      <c r="D52" s="19">
        <v>6.9309021113243796</v>
      </c>
      <c r="E52" s="19">
        <v>33.724025559105399</v>
      </c>
    </row>
    <row r="53" spans="3:8" x14ac:dyDescent="0.35">
      <c r="D53" s="19">
        <v>10.8206499798143</v>
      </c>
      <c r="E53" s="19">
        <v>117.853597126983</v>
      </c>
    </row>
    <row r="54" spans="3:8" x14ac:dyDescent="0.35">
      <c r="D54" s="19">
        <v>6.7784324059782399</v>
      </c>
      <c r="E54" s="19">
        <v>103.196578734966</v>
      </c>
    </row>
    <row r="55" spans="3:8" x14ac:dyDescent="0.35">
      <c r="D55" s="19">
        <v>16.160246216978699</v>
      </c>
      <c r="E55" s="19">
        <v>103.274000148035</v>
      </c>
    </row>
    <row r="56" spans="3:8" x14ac:dyDescent="0.35">
      <c r="D56" s="19">
        <v>48.294335109274797</v>
      </c>
      <c r="E56" s="19">
        <v>7.1943356432660401</v>
      </c>
    </row>
    <row r="57" spans="3:8" x14ac:dyDescent="0.35">
      <c r="D57" s="19">
        <v>11.995731124562001</v>
      </c>
      <c r="E57" s="19">
        <v>63.669940331960298</v>
      </c>
    </row>
    <row r="58" spans="3:8" x14ac:dyDescent="0.35">
      <c r="D58" s="19">
        <v>78.679667310524906</v>
      </c>
      <c r="E58" s="19">
        <v>85.734188460855094</v>
      </c>
    </row>
    <row r="59" spans="3:8" x14ac:dyDescent="0.35">
      <c r="D59" s="19">
        <v>5.8805114296784202</v>
      </c>
      <c r="E59" s="19">
        <v>59.687435930669601</v>
      </c>
    </row>
    <row r="60" spans="3:8" x14ac:dyDescent="0.35">
      <c r="D60" s="19">
        <v>15.431945820944801</v>
      </c>
      <c r="E60" s="19">
        <v>67.492226097064801</v>
      </c>
    </row>
    <row r="61" spans="3:8" x14ac:dyDescent="0.35">
      <c r="D61" s="19">
        <v>45.649000162575199</v>
      </c>
      <c r="E61" s="19">
        <v>10.897455968688799</v>
      </c>
    </row>
    <row r="62" spans="3:8" x14ac:dyDescent="0.35">
      <c r="D62" s="19">
        <v>31.755520384714899</v>
      </c>
      <c r="E62" s="19">
        <v>70.585129654001506</v>
      </c>
    </row>
    <row r="63" spans="3:8" x14ac:dyDescent="0.35">
      <c r="D63" s="19">
        <v>14.149649770078099</v>
      </c>
      <c r="E63" s="19">
        <v>43.191979574965799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Notes</vt:lpstr>
      <vt:lpstr>Answer Sheet to Print</vt:lpstr>
      <vt:lpstr>Work Tab</vt:lpstr>
      <vt:lpstr>Q1 Data</vt:lpstr>
      <vt:lpstr>Q2 Data</vt:lpstr>
      <vt:lpstr>Q3 Data</vt:lpstr>
      <vt:lpstr>'Answer Sheet to Print'!Print_Area</vt:lpstr>
    </vt:vector>
  </TitlesOfParts>
  <Company>BRG,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Schulman</dc:creator>
  <cp:lastModifiedBy>Craig Schulman</cp:lastModifiedBy>
  <cp:lastPrinted>2018-04-19T14:38:08Z</cp:lastPrinted>
  <dcterms:created xsi:type="dcterms:W3CDTF">2016-11-28T16:15:45Z</dcterms:created>
  <dcterms:modified xsi:type="dcterms:W3CDTF">2024-04-22T15:56:46Z</dcterms:modified>
</cp:coreProperties>
</file>