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public_html\ECMT461\Termp\"/>
    </mc:Choice>
  </mc:AlternateContent>
  <xr:revisionPtr revIDLastSave="0" documentId="13_ncr:1_{44728CCA-9FA8-48C6-885E-E119BC001B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ne Grouping Var" sheetId="2" r:id="rId1"/>
    <sheet name="Two Grouping Var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2" i="2"/>
  <c r="M9" i="2"/>
  <c r="G9" i="2"/>
  <c r="K9" i="2"/>
  <c r="I9" i="2"/>
  <c r="O3" i="2" l="1"/>
  <c r="G3" i="2"/>
  <c r="Q10" i="1" l="1"/>
  <c r="M3" i="2" l="1"/>
  <c r="K3" i="2"/>
  <c r="D34" i="2"/>
  <c r="D18" i="2" l="1"/>
  <c r="D6" i="2"/>
  <c r="D22" i="2"/>
  <c r="D433" i="2"/>
  <c r="D10" i="2"/>
  <c r="D26" i="2"/>
  <c r="D14" i="2"/>
  <c r="D30" i="2"/>
  <c r="D7" i="2"/>
  <c r="D11" i="2"/>
  <c r="D15" i="2"/>
  <c r="D19" i="2"/>
  <c r="D23" i="2"/>
  <c r="D27" i="2"/>
  <c r="D31" i="2"/>
  <c r="D35" i="2"/>
  <c r="D39" i="2"/>
  <c r="D43" i="2"/>
  <c r="D47" i="2"/>
  <c r="D51" i="2"/>
  <c r="D55" i="2"/>
  <c r="D59" i="2"/>
  <c r="D63" i="2"/>
  <c r="D67" i="2"/>
  <c r="D71" i="2"/>
  <c r="D75" i="2"/>
  <c r="D79" i="2"/>
  <c r="D83" i="2"/>
  <c r="D87" i="2"/>
  <c r="D91" i="2"/>
  <c r="D95" i="2"/>
  <c r="D99" i="2"/>
  <c r="D109" i="2"/>
  <c r="D125" i="2"/>
  <c r="D141" i="2"/>
  <c r="D157" i="2"/>
  <c r="D173" i="2"/>
  <c r="D189" i="2"/>
  <c r="D205" i="2"/>
  <c r="D221" i="2"/>
  <c r="D237" i="2"/>
  <c r="D253" i="2"/>
  <c r="D269" i="2"/>
  <c r="D285" i="2"/>
  <c r="D301" i="2"/>
  <c r="D317" i="2"/>
  <c r="D333" i="2"/>
  <c r="D349" i="2"/>
  <c r="D365" i="2"/>
  <c r="D381" i="2"/>
  <c r="D397" i="2"/>
  <c r="D413" i="2"/>
  <c r="D429" i="2"/>
  <c r="D38" i="2"/>
  <c r="D42" i="2"/>
  <c r="D46" i="2"/>
  <c r="D50" i="2"/>
  <c r="D54" i="2"/>
  <c r="D58" i="2"/>
  <c r="D62" i="2"/>
  <c r="D66" i="2"/>
  <c r="D70" i="2"/>
  <c r="D74" i="2"/>
  <c r="D78" i="2"/>
  <c r="D82" i="2"/>
  <c r="D86" i="2"/>
  <c r="D90" i="2"/>
  <c r="D94" i="2"/>
  <c r="D98" i="2"/>
  <c r="D105" i="2"/>
  <c r="D121" i="2"/>
  <c r="D137" i="2"/>
  <c r="D153" i="2"/>
  <c r="D169" i="2"/>
  <c r="D185" i="2"/>
  <c r="D201" i="2"/>
  <c r="D217" i="2"/>
  <c r="D233" i="2"/>
  <c r="D249" i="2"/>
  <c r="D265" i="2"/>
  <c r="D281" i="2"/>
  <c r="D297" i="2"/>
  <c r="D313" i="2"/>
  <c r="D329" i="2"/>
  <c r="D345" i="2"/>
  <c r="D361" i="2"/>
  <c r="D377" i="2"/>
  <c r="D393" i="2"/>
  <c r="D409" i="2"/>
  <c r="D425" i="2"/>
  <c r="D2" i="2"/>
  <c r="D3" i="2"/>
  <c r="D4" i="2"/>
  <c r="D8" i="2"/>
  <c r="D12" i="2"/>
  <c r="D16" i="2"/>
  <c r="D20" i="2"/>
  <c r="D24" i="2"/>
  <c r="D28" i="2"/>
  <c r="D32" i="2"/>
  <c r="D36" i="2"/>
  <c r="D40" i="2"/>
  <c r="D44" i="2"/>
  <c r="D48" i="2"/>
  <c r="D52" i="2"/>
  <c r="D56" i="2"/>
  <c r="D60" i="2"/>
  <c r="D64" i="2"/>
  <c r="D68" i="2"/>
  <c r="D72" i="2"/>
  <c r="D76" i="2"/>
  <c r="D80" i="2"/>
  <c r="D84" i="2"/>
  <c r="D88" i="2"/>
  <c r="D92" i="2"/>
  <c r="D96" i="2"/>
  <c r="D100" i="2"/>
  <c r="D113" i="2"/>
  <c r="D129" i="2"/>
  <c r="D145" i="2"/>
  <c r="D161" i="2"/>
  <c r="D177" i="2"/>
  <c r="D193" i="2"/>
  <c r="D209" i="2"/>
  <c r="D225" i="2"/>
  <c r="D241" i="2"/>
  <c r="D257" i="2"/>
  <c r="D273" i="2"/>
  <c r="D289" i="2"/>
  <c r="D305" i="2"/>
  <c r="D321" i="2"/>
  <c r="D337" i="2"/>
  <c r="D353" i="2"/>
  <c r="D369" i="2"/>
  <c r="D385" i="2"/>
  <c r="D401" i="2"/>
  <c r="D417" i="2"/>
  <c r="D440" i="2"/>
  <c r="D436" i="2"/>
  <c r="D432" i="2"/>
  <c r="D428" i="2"/>
  <c r="D424" i="2"/>
  <c r="D420" i="2"/>
  <c r="D416" i="2"/>
  <c r="D412" i="2"/>
  <c r="D408" i="2"/>
  <c r="D404" i="2"/>
  <c r="D400" i="2"/>
  <c r="D396" i="2"/>
  <c r="D392" i="2"/>
  <c r="D388" i="2"/>
  <c r="D384" i="2"/>
  <c r="D380" i="2"/>
  <c r="D376" i="2"/>
  <c r="D372" i="2"/>
  <c r="D368" i="2"/>
  <c r="D364" i="2"/>
  <c r="D360" i="2"/>
  <c r="D356" i="2"/>
  <c r="D352" i="2"/>
  <c r="D348" i="2"/>
  <c r="D344" i="2"/>
  <c r="D340" i="2"/>
  <c r="D336" i="2"/>
  <c r="D332" i="2"/>
  <c r="D328" i="2"/>
  <c r="D324" i="2"/>
  <c r="D320" i="2"/>
  <c r="D316" i="2"/>
  <c r="D312" i="2"/>
  <c r="D308" i="2"/>
  <c r="D304" i="2"/>
  <c r="D300" i="2"/>
  <c r="D296" i="2"/>
  <c r="D292" i="2"/>
  <c r="D288" i="2"/>
  <c r="D284" i="2"/>
  <c r="D280" i="2"/>
  <c r="D276" i="2"/>
  <c r="D272" i="2"/>
  <c r="D268" i="2"/>
  <c r="D264" i="2"/>
  <c r="D260" i="2"/>
  <c r="D256" i="2"/>
  <c r="D252" i="2"/>
  <c r="D248" i="2"/>
  <c r="D244" i="2"/>
  <c r="D240" i="2"/>
  <c r="D236" i="2"/>
  <c r="D232" i="2"/>
  <c r="D228" i="2"/>
  <c r="D224" i="2"/>
  <c r="D220" i="2"/>
  <c r="D216" i="2"/>
  <c r="D212" i="2"/>
  <c r="D208" i="2"/>
  <c r="D204" i="2"/>
  <c r="D200" i="2"/>
  <c r="D196" i="2"/>
  <c r="D192" i="2"/>
  <c r="D188" i="2"/>
  <c r="D184" i="2"/>
  <c r="D180" i="2"/>
  <c r="D176" i="2"/>
  <c r="D172" i="2"/>
  <c r="D168" i="2"/>
  <c r="D164" i="2"/>
  <c r="D160" i="2"/>
  <c r="D156" i="2"/>
  <c r="D152" i="2"/>
  <c r="D148" i="2"/>
  <c r="D144" i="2"/>
  <c r="D140" i="2"/>
  <c r="D136" i="2"/>
  <c r="D132" i="2"/>
  <c r="D128" i="2"/>
  <c r="D124" i="2"/>
  <c r="D120" i="2"/>
  <c r="D116" i="2"/>
  <c r="D112" i="2"/>
  <c r="D108" i="2"/>
  <c r="D104" i="2"/>
  <c r="D439" i="2"/>
  <c r="D435" i="2"/>
  <c r="D431" i="2"/>
  <c r="D427" i="2"/>
  <c r="D423" i="2"/>
  <c r="D419" i="2"/>
  <c r="D415" i="2"/>
  <c r="D411" i="2"/>
  <c r="D407" i="2"/>
  <c r="D403" i="2"/>
  <c r="D399" i="2"/>
  <c r="D395" i="2"/>
  <c r="D391" i="2"/>
  <c r="D387" i="2"/>
  <c r="D383" i="2"/>
  <c r="D379" i="2"/>
  <c r="D375" i="2"/>
  <c r="D371" i="2"/>
  <c r="D367" i="2"/>
  <c r="D363" i="2"/>
  <c r="D359" i="2"/>
  <c r="D355" i="2"/>
  <c r="D351" i="2"/>
  <c r="D347" i="2"/>
  <c r="D343" i="2"/>
  <c r="D339" i="2"/>
  <c r="D335" i="2"/>
  <c r="D331" i="2"/>
  <c r="D327" i="2"/>
  <c r="D323" i="2"/>
  <c r="D319" i="2"/>
  <c r="D315" i="2"/>
  <c r="D311" i="2"/>
  <c r="D307" i="2"/>
  <c r="D303" i="2"/>
  <c r="D299" i="2"/>
  <c r="D295" i="2"/>
  <c r="D291" i="2"/>
  <c r="D287" i="2"/>
  <c r="D283" i="2"/>
  <c r="D279" i="2"/>
  <c r="D275" i="2"/>
  <c r="D271" i="2"/>
  <c r="D267" i="2"/>
  <c r="D263" i="2"/>
  <c r="D259" i="2"/>
  <c r="D255" i="2"/>
  <c r="D251" i="2"/>
  <c r="D247" i="2"/>
  <c r="D243" i="2"/>
  <c r="D239" i="2"/>
  <c r="D235" i="2"/>
  <c r="D231" i="2"/>
  <c r="D227" i="2"/>
  <c r="D223" i="2"/>
  <c r="D219" i="2"/>
  <c r="D215" i="2"/>
  <c r="D211" i="2"/>
  <c r="D207" i="2"/>
  <c r="D203" i="2"/>
  <c r="D199" i="2"/>
  <c r="D195" i="2"/>
  <c r="D191" i="2"/>
  <c r="D187" i="2"/>
  <c r="D183" i="2"/>
  <c r="D179" i="2"/>
  <c r="D175" i="2"/>
  <c r="D171" i="2"/>
  <c r="D167" i="2"/>
  <c r="D163" i="2"/>
  <c r="D159" i="2"/>
  <c r="D155" i="2"/>
  <c r="D151" i="2"/>
  <c r="D147" i="2"/>
  <c r="D143" i="2"/>
  <c r="D139" i="2"/>
  <c r="D135" i="2"/>
  <c r="D131" i="2"/>
  <c r="D127" i="2"/>
  <c r="D123" i="2"/>
  <c r="D119" i="2"/>
  <c r="D115" i="2"/>
  <c r="D111" i="2"/>
  <c r="D107" i="2"/>
  <c r="D103" i="2"/>
  <c r="D438" i="2"/>
  <c r="D434" i="2"/>
  <c r="D430" i="2"/>
  <c r="D426" i="2"/>
  <c r="D422" i="2"/>
  <c r="D418" i="2"/>
  <c r="D414" i="2"/>
  <c r="D410" i="2"/>
  <c r="D406" i="2"/>
  <c r="D402" i="2"/>
  <c r="D398" i="2"/>
  <c r="D394" i="2"/>
  <c r="D390" i="2"/>
  <c r="D386" i="2"/>
  <c r="D382" i="2"/>
  <c r="D378" i="2"/>
  <c r="D374" i="2"/>
  <c r="D370" i="2"/>
  <c r="D366" i="2"/>
  <c r="D362" i="2"/>
  <c r="D358" i="2"/>
  <c r="D354" i="2"/>
  <c r="D350" i="2"/>
  <c r="D346" i="2"/>
  <c r="D342" i="2"/>
  <c r="D338" i="2"/>
  <c r="D334" i="2"/>
  <c r="D330" i="2"/>
  <c r="D326" i="2"/>
  <c r="D322" i="2"/>
  <c r="D318" i="2"/>
  <c r="D314" i="2"/>
  <c r="D310" i="2"/>
  <c r="D306" i="2"/>
  <c r="D302" i="2"/>
  <c r="D298" i="2"/>
  <c r="D294" i="2"/>
  <c r="D290" i="2"/>
  <c r="D286" i="2"/>
  <c r="D282" i="2"/>
  <c r="D278" i="2"/>
  <c r="D274" i="2"/>
  <c r="D270" i="2"/>
  <c r="D266" i="2"/>
  <c r="D262" i="2"/>
  <c r="D258" i="2"/>
  <c r="D254" i="2"/>
  <c r="D250" i="2"/>
  <c r="D246" i="2"/>
  <c r="D242" i="2"/>
  <c r="D238" i="2"/>
  <c r="D234" i="2"/>
  <c r="D230" i="2"/>
  <c r="D226" i="2"/>
  <c r="D222" i="2"/>
  <c r="D218" i="2"/>
  <c r="D214" i="2"/>
  <c r="D210" i="2"/>
  <c r="D206" i="2"/>
  <c r="D202" i="2"/>
  <c r="D198" i="2"/>
  <c r="D194" i="2"/>
  <c r="D190" i="2"/>
  <c r="D186" i="2"/>
  <c r="D182" i="2"/>
  <c r="D178" i="2"/>
  <c r="D174" i="2"/>
  <c r="D170" i="2"/>
  <c r="D166" i="2"/>
  <c r="D162" i="2"/>
  <c r="D158" i="2"/>
  <c r="D154" i="2"/>
  <c r="D150" i="2"/>
  <c r="D146" i="2"/>
  <c r="D142" i="2"/>
  <c r="D138" i="2"/>
  <c r="D134" i="2"/>
  <c r="D130" i="2"/>
  <c r="D126" i="2"/>
  <c r="D122" i="2"/>
  <c r="D118" i="2"/>
  <c r="D114" i="2"/>
  <c r="D110" i="2"/>
  <c r="D106" i="2"/>
  <c r="D102" i="2"/>
  <c r="D5" i="2"/>
  <c r="D9" i="2"/>
  <c r="D13" i="2"/>
  <c r="D17" i="2"/>
  <c r="D21" i="2"/>
  <c r="D25" i="2"/>
  <c r="D29" i="2"/>
  <c r="D33" i="2"/>
  <c r="D37" i="2"/>
  <c r="D41" i="2"/>
  <c r="D45" i="2"/>
  <c r="D49" i="2"/>
  <c r="D53" i="2"/>
  <c r="D57" i="2"/>
  <c r="D61" i="2"/>
  <c r="D65" i="2"/>
  <c r="D69" i="2"/>
  <c r="D73" i="2"/>
  <c r="D77" i="2"/>
  <c r="D81" i="2"/>
  <c r="D85" i="2"/>
  <c r="D89" i="2"/>
  <c r="D93" i="2"/>
  <c r="D97" i="2"/>
  <c r="D101" i="2"/>
  <c r="D117" i="2"/>
  <c r="D133" i="2"/>
  <c r="D149" i="2"/>
  <c r="D165" i="2"/>
  <c r="D181" i="2"/>
  <c r="D197" i="2"/>
  <c r="D213" i="2"/>
  <c r="D229" i="2"/>
  <c r="D245" i="2"/>
  <c r="D261" i="2"/>
  <c r="D277" i="2"/>
  <c r="D293" i="2"/>
  <c r="D309" i="2"/>
  <c r="D325" i="2"/>
  <c r="D341" i="2"/>
  <c r="D357" i="2"/>
  <c r="D373" i="2"/>
  <c r="D389" i="2"/>
  <c r="D405" i="2"/>
  <c r="D421" i="2"/>
  <c r="D437" i="2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" i="1"/>
  <c r="R2" i="1" s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" i="1"/>
  <c r="Q2" i="1" l="1"/>
  <c r="K211" i="1" s="1"/>
  <c r="K61" i="1" l="1"/>
  <c r="K125" i="1"/>
  <c r="K189" i="1"/>
  <c r="K136" i="1"/>
  <c r="K153" i="1"/>
  <c r="K178" i="1"/>
  <c r="K6" i="1"/>
  <c r="K70" i="1"/>
  <c r="K134" i="1"/>
  <c r="K198" i="1"/>
  <c r="K184" i="1"/>
  <c r="K58" i="1"/>
  <c r="K115" i="1"/>
  <c r="K39" i="1"/>
  <c r="K103" i="1"/>
  <c r="K167" i="1"/>
  <c r="K56" i="1"/>
  <c r="K121" i="1"/>
  <c r="K202" i="1"/>
  <c r="K186" i="1"/>
  <c r="K60" i="1"/>
  <c r="K124" i="1"/>
  <c r="K144" i="1"/>
  <c r="K11" i="1"/>
  <c r="K69" i="1"/>
  <c r="K197" i="1"/>
  <c r="K185" i="1"/>
  <c r="K14" i="1"/>
  <c r="K142" i="1"/>
  <c r="K25" i="1"/>
  <c r="K139" i="1"/>
  <c r="K111" i="1"/>
  <c r="K88" i="1"/>
  <c r="K161" i="1"/>
  <c r="K4" i="1"/>
  <c r="K68" i="1"/>
  <c r="K132" i="1"/>
  <c r="K196" i="1"/>
  <c r="K176" i="1"/>
  <c r="K10" i="1"/>
  <c r="K43" i="1"/>
  <c r="K13" i="1"/>
  <c r="K77" i="1"/>
  <c r="K141" i="1"/>
  <c r="K205" i="1"/>
  <c r="K209" i="1"/>
  <c r="K27" i="1"/>
  <c r="K22" i="1"/>
  <c r="K86" i="1"/>
  <c r="K150" i="1"/>
  <c r="K214" i="1"/>
  <c r="K65" i="1"/>
  <c r="K122" i="1"/>
  <c r="K171" i="1"/>
  <c r="K55" i="1"/>
  <c r="K119" i="1"/>
  <c r="K183" i="1"/>
  <c r="K120" i="1"/>
  <c r="K193" i="1"/>
  <c r="K35" i="1"/>
  <c r="K145" i="1"/>
  <c r="K188" i="1"/>
  <c r="K177" i="1"/>
  <c r="K5" i="1"/>
  <c r="K133" i="1"/>
  <c r="K160" i="1"/>
  <c r="K210" i="1"/>
  <c r="K78" i="1"/>
  <c r="K206" i="1"/>
  <c r="K90" i="1"/>
  <c r="K47" i="1"/>
  <c r="K175" i="1"/>
  <c r="K3" i="1"/>
  <c r="K192" i="1"/>
  <c r="K12" i="1"/>
  <c r="K76" i="1"/>
  <c r="K140" i="1"/>
  <c r="K204" i="1"/>
  <c r="K200" i="1"/>
  <c r="K42" i="1"/>
  <c r="K75" i="1"/>
  <c r="K21" i="1"/>
  <c r="K85" i="1"/>
  <c r="K149" i="1"/>
  <c r="K213" i="1"/>
  <c r="K33" i="1"/>
  <c r="K18" i="1"/>
  <c r="K59" i="1"/>
  <c r="K30" i="1"/>
  <c r="K94" i="1"/>
  <c r="K158" i="1"/>
  <c r="K32" i="1"/>
  <c r="K97" i="1"/>
  <c r="K162" i="1"/>
  <c r="K203" i="1"/>
  <c r="K63" i="1"/>
  <c r="K127" i="1"/>
  <c r="K191" i="1"/>
  <c r="K168" i="1"/>
  <c r="K34" i="1"/>
  <c r="K67" i="1"/>
  <c r="K116" i="1"/>
  <c r="K20" i="1"/>
  <c r="K74" i="1"/>
  <c r="K157" i="1"/>
  <c r="K50" i="1"/>
  <c r="K166" i="1"/>
  <c r="K7" i="1"/>
  <c r="K135" i="1"/>
  <c r="K199" i="1"/>
  <c r="K208" i="1"/>
  <c r="K52" i="1"/>
  <c r="K28" i="1"/>
  <c r="K92" i="1"/>
  <c r="K156" i="1"/>
  <c r="K16" i="1"/>
  <c r="K41" i="1"/>
  <c r="K106" i="1"/>
  <c r="K131" i="1"/>
  <c r="K37" i="1"/>
  <c r="K101" i="1"/>
  <c r="K165" i="1"/>
  <c r="K40" i="1"/>
  <c r="K81" i="1"/>
  <c r="K82" i="1"/>
  <c r="K123" i="1"/>
  <c r="K46" i="1"/>
  <c r="K110" i="1"/>
  <c r="K174" i="1"/>
  <c r="K96" i="1"/>
  <c r="K169" i="1"/>
  <c r="K19" i="1"/>
  <c r="K15" i="1"/>
  <c r="K79" i="1"/>
  <c r="K143" i="1"/>
  <c r="K207" i="1"/>
  <c r="K17" i="1"/>
  <c r="K98" i="1"/>
  <c r="K147" i="1"/>
  <c r="K112" i="1"/>
  <c r="K84" i="1"/>
  <c r="K212" i="1"/>
  <c r="K99" i="1"/>
  <c r="K93" i="1"/>
  <c r="K8" i="1"/>
  <c r="K91" i="1"/>
  <c r="K102" i="1"/>
  <c r="K64" i="1"/>
  <c r="K194" i="1"/>
  <c r="K71" i="1"/>
  <c r="K66" i="1"/>
  <c r="K36" i="1"/>
  <c r="K100" i="1"/>
  <c r="K164" i="1"/>
  <c r="K48" i="1"/>
  <c r="K73" i="1"/>
  <c r="K130" i="1"/>
  <c r="K163" i="1"/>
  <c r="K45" i="1"/>
  <c r="K109" i="1"/>
  <c r="K173" i="1"/>
  <c r="K72" i="1"/>
  <c r="K105" i="1"/>
  <c r="K114" i="1"/>
  <c r="K155" i="1"/>
  <c r="K54" i="1"/>
  <c r="K118" i="1"/>
  <c r="K182" i="1"/>
  <c r="K128" i="1"/>
  <c r="K201" i="1"/>
  <c r="K51" i="1"/>
  <c r="K23" i="1"/>
  <c r="K87" i="1"/>
  <c r="K151" i="1"/>
  <c r="K2" i="1"/>
  <c r="K49" i="1"/>
  <c r="K138" i="1"/>
  <c r="K179" i="1"/>
  <c r="K180" i="1"/>
  <c r="K148" i="1"/>
  <c r="K9" i="1"/>
  <c r="K29" i="1"/>
  <c r="K57" i="1"/>
  <c r="K38" i="1"/>
  <c r="K137" i="1"/>
  <c r="K107" i="1"/>
  <c r="K44" i="1"/>
  <c r="K108" i="1"/>
  <c r="K172" i="1"/>
  <c r="K80" i="1"/>
  <c r="K113" i="1"/>
  <c r="K154" i="1"/>
  <c r="K187" i="1"/>
  <c r="K53" i="1"/>
  <c r="K117" i="1"/>
  <c r="K181" i="1"/>
  <c r="K104" i="1"/>
  <c r="K129" i="1"/>
  <c r="K146" i="1"/>
  <c r="K195" i="1"/>
  <c r="K62" i="1"/>
  <c r="K126" i="1"/>
  <c r="K190" i="1"/>
  <c r="K152" i="1"/>
  <c r="K26" i="1"/>
  <c r="K83" i="1"/>
  <c r="K31" i="1"/>
  <c r="K95" i="1"/>
  <c r="K159" i="1"/>
  <c r="K24" i="1"/>
  <c r="K89" i="1"/>
  <c r="K170" i="1"/>
  <c r="Q7" i="1" l="1"/>
  <c r="Q8" i="1"/>
  <c r="Q9" i="1"/>
  <c r="Q6" i="1"/>
</calcChain>
</file>

<file path=xl/sharedStrings.xml><?xml version="1.0" encoding="utf-8"?>
<sst xmlns="http://schemas.openxmlformats.org/spreadsheetml/2006/main" count="729" uniqueCount="696">
  <si>
    <t>fips_code</t>
  </si>
  <si>
    <t>County</t>
  </si>
  <si>
    <t>Anderson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</si>
  <si>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</si>
  <si>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</si>
  <si>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</si>
  <si>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</si>
  <si>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</si>
  <si>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</si>
  <si>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</si>
  <si>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</si>
  <si>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</si>
  <si>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</si>
  <si>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</si>
  <si>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</si>
  <si>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</si>
  <si>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</si>
  <si>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Bosque</t>
  </si>
  <si>
    <t>Bowie</t>
  </si>
  <si>
    <t>Brazoria</t>
  </si>
  <si>
    <t>Brazos</t>
  </si>
  <si>
    <t>Brewster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</si>
  <si>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</si>
  <si>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</si>
  <si>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</si>
  <si>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</si>
  <si>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</si>
  <si>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</si>
  <si>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</si>
  <si>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</si>
  <si>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</si>
  <si>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</si>
  <si>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</si>
  <si>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</si>
  <si>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</si>
  <si>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</si>
  <si>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</si>
  <si>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</si>
  <si>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</si>
  <si>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Coleman</t>
  </si>
  <si>
    <t>Collin</t>
  </si>
  <si>
    <t>Collingsworth</t>
  </si>
  <si>
    <t>Colorado</t>
  </si>
  <si>
    <t>Comal</t>
  </si>
  <si>
    <t>Comanche</t>
  </si>
  <si>
    <t>Cooke</t>
  </si>
  <si>
    <t>Coryell</t>
  </si>
  <si>
    <t>Crockett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</si>
  <si>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</si>
  <si>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</si>
  <si>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</si>
  <si>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</si>
  <si>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</si>
  <si>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</si>
  <si>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</si>
  <si>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</si>
  <si>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Dimmit</t>
  </si>
  <si>
    <t>Donley</t>
  </si>
  <si>
    <t>Eastland</t>
  </si>
  <si>
    <t>Ector</t>
  </si>
  <si>
    <t>Ellis</t>
  </si>
  <si>
    <t>El Paso</t>
  </si>
  <si>
    <t>Erath</t>
  </si>
  <si>
    <t>Falls</t>
  </si>
  <si>
    <t>Fannin</t>
  </si>
  <si>
    <t>Fayette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</si>
  <si>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</si>
  <si>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</si>
  <si>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</si>
  <si>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</si>
  <si>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</si>
  <si>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</si>
  <si>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</si>
  <si>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</si>
  <si>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Gillespie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</si>
  <si>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</si>
  <si>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</si>
  <si>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</si>
  <si>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</si>
  <si>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</si>
  <si>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</si>
  <si>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</si>
  <si>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</si>
  <si>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</si>
  <si>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</si>
  <si>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</si>
  <si>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</si>
  <si>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</si>
  <si>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</si>
  <si>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</si>
  <si>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</si>
  <si>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</si>
  <si>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</si>
  <si>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</si>
  <si>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</si>
  <si>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</si>
  <si>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</si>
  <si>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</si>
  <si>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</si>
  <si>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</si>
  <si>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</si>
  <si>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Hunt</t>
  </si>
  <si>
    <t>Hutchinson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</si>
  <si>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</si>
  <si>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</si>
  <si>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</si>
  <si>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</si>
  <si>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</si>
  <si>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</si>
  <si>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</si>
  <si>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</si>
  <si>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</si>
  <si>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</si>
  <si>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</si>
  <si>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</si>
  <si>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Kerr</t>
  </si>
  <si>
    <t>Kinney</t>
  </si>
  <si>
    <t>Kleberg</t>
  </si>
  <si>
    <t>Knox</t>
  </si>
  <si>
    <t>Lamar</t>
  </si>
  <si>
    <t>Lampasas</t>
  </si>
  <si>
    <t>La Salle</t>
  </si>
  <si>
    <t>Lavaca</t>
  </si>
  <si>
    <t>Lee</t>
  </si>
  <si>
    <t>Leon</t>
  </si>
  <si>
    <t>Liberty</t>
  </si>
  <si>
    <t>Limestone</t>
  </si>
  <si>
    <t>Live Oak</t>
  </si>
  <si>
    <t>Llano</t>
  </si>
  <si>
    <t>Lubbock</t>
  </si>
  <si>
    <t>McCulloch</t>
  </si>
  <si>
    <t>McLennan</t>
  </si>
  <si>
    <t>Madison</t>
  </si>
  <si>
    <t>Marion</t>
  </si>
  <si>
    <t>Mason</t>
  </si>
  <si>
    <t>Matagorda</t>
  </si>
  <si>
    <t>Maverick</t>
  </si>
  <si>
    <t>Medina</t>
  </si>
  <si>
    <t>Menard</t>
  </si>
  <si>
    <t>Midland</t>
  </si>
  <si>
    <t>Milam</t>
  </si>
  <si>
    <t>Mills</t>
  </si>
  <si>
    <t>Montague</t>
  </si>
  <si>
    <t>Montgomery</t>
  </si>
  <si>
    <t>Moore</t>
  </si>
  <si>
    <t>Morris</t>
  </si>
  <si>
    <t>Nacogdoches</t>
  </si>
  <si>
    <t>Navarro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</si>
  <si>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</si>
  <si>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</si>
  <si>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</si>
  <si>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</si>
  <si>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</si>
  <si>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</si>
  <si>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</si>
  <si>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</si>
  <si>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Pecos</t>
  </si>
  <si>
    <t>Polk</t>
  </si>
  <si>
    <t>Potter</t>
  </si>
  <si>
    <t>Presidio</t>
  </si>
  <si>
    <t>Rains</t>
  </si>
  <si>
    <t>Randall</t>
  </si>
  <si>
    <t>Real</t>
  </si>
  <si>
    <t>Red River</t>
  </si>
  <si>
    <t>Reeves</t>
  </si>
  <si>
    <t>Refugio</t>
  </si>
  <si>
    <t>Robertson</t>
  </si>
  <si>
    <t>Rockwall</t>
  </si>
  <si>
    <t>Runnels</t>
  </si>
  <si>
    <t>Rusk</t>
  </si>
  <si>
    <t>Sabine</t>
  </si>
  <si>
    <t>San Jacinto</t>
  </si>
  <si>
    <t>San Patricio</t>
  </si>
  <si>
    <t>San Saba</t>
  </si>
  <si>
    <t>Scurry</t>
  </si>
  <si>
    <t>Shackelford</t>
  </si>
  <si>
    <t>Shelby</t>
  </si>
  <si>
    <t>Smith</t>
  </si>
  <si>
    <t>Somervell</t>
  </si>
  <si>
    <t>Starr</t>
  </si>
  <si>
    <t>Stephens</t>
  </si>
  <si>
    <t>Sutton</t>
  </si>
  <si>
    <t>Swisher</t>
  </si>
  <si>
    <t>Tarrant</t>
  </si>
  <si>
    <t>Taylor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</si>
  <si>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</si>
  <si>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</si>
  <si>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</si>
  <si>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</si>
  <si>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</si>
  <si>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</si>
  <si>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</si>
  <si>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</si>
  <si>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</si>
  <si>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</si>
  <si>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</si>
  <si>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</si>
  <si>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</si>
  <si>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</si>
  <si>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</si>
  <si>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</si>
  <si>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</si>
  <si>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</si>
  <si>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</si>
  <si>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</si>
  <si>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</si>
  <si>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</si>
  <si>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</si>
  <si>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</si>
  <si>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</si>
  <si>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</si>
  <si>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</si>
  <si>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Young</t>
  </si>
  <si>
    <t>Zapata</t>
  </si>
  <si>
    <t>Zavala</t>
  </si>
  <si>
    <t>TOT_POP</t>
  </si>
  <si>
    <t>WA_MALE</t>
  </si>
  <si>
    <t>WA_FEMALE</t>
  </si>
  <si>
    <t>pop_20_24</t>
  </si>
  <si>
    <t>other variables…</t>
  </si>
  <si>
    <t>P20</t>
  </si>
  <si>
    <t>White</t>
  </si>
  <si>
    <t>Medians</t>
  </si>
  <si>
    <t>Group</t>
  </si>
  <si>
    <t>Overall</t>
  </si>
  <si>
    <t>Ticker</t>
  </si>
  <si>
    <t>NAICS-2</t>
  </si>
  <si>
    <t>Market Cap (Millions)</t>
  </si>
  <si>
    <t>TROW</t>
  </si>
  <si>
    <t>Q1</t>
  </si>
  <si>
    <t>Median</t>
  </si>
  <si>
    <t>Q3</t>
  </si>
  <si>
    <t>INDB</t>
  </si>
  <si>
    <t>TCF</t>
  </si>
  <si>
    <t>FNB</t>
  </si>
  <si>
    <t>FCNCA</t>
  </si>
  <si>
    <t>BKSC</t>
  </si>
  <si>
    <t>WSFS</t>
  </si>
  <si>
    <t>ITIC</t>
  </si>
  <si>
    <t>WBS</t>
  </si>
  <si>
    <t>MKL</t>
  </si>
  <si>
    <t>FLIC</t>
  </si>
  <si>
    <t>FBP</t>
  </si>
  <si>
    <t>OFG</t>
  </si>
  <si>
    <t>FBNC</t>
  </si>
  <si>
    <t>WSBC</t>
  </si>
  <si>
    <t>CNBKA</t>
  </si>
  <si>
    <t>UBSI</t>
  </si>
  <si>
    <t>WASH</t>
  </si>
  <si>
    <t>HBNC</t>
  </si>
  <si>
    <t>CPF</t>
  </si>
  <si>
    <t>SIVB</t>
  </si>
  <si>
    <t>KKR</t>
  </si>
  <si>
    <t>CHFC</t>
  </si>
  <si>
    <t>ONB</t>
  </si>
  <si>
    <t>PBCT</t>
  </si>
  <si>
    <t>FRBK</t>
  </si>
  <si>
    <t>STND</t>
  </si>
  <si>
    <t>FRC</t>
  </si>
  <si>
    <t>FLT</t>
  </si>
  <si>
    <t>WD</t>
  </si>
  <si>
    <t>ACNB</t>
  </si>
  <si>
    <t>HFBL</t>
  </si>
  <si>
    <t>OFED</t>
  </si>
  <si>
    <t>BKU</t>
  </si>
  <si>
    <t>APO</t>
  </si>
  <si>
    <t>IROQ</t>
  </si>
  <si>
    <t>FMNB</t>
  </si>
  <si>
    <t>LCNB</t>
  </si>
  <si>
    <t>BLMT</t>
  </si>
  <si>
    <t>MN</t>
  </si>
  <si>
    <t>WEBK</t>
  </si>
  <si>
    <t>HMST</t>
  </si>
  <si>
    <t>RM</t>
  </si>
  <si>
    <t>FSBW</t>
  </si>
  <si>
    <t>HBMD</t>
  </si>
  <si>
    <t>HTBI</t>
  </si>
  <si>
    <t>HBK</t>
  </si>
  <si>
    <t>CHMG</t>
  </si>
  <si>
    <t>INBK</t>
  </si>
  <si>
    <t>APAM</t>
  </si>
  <si>
    <t>IBTX</t>
  </si>
  <si>
    <t>VOYA</t>
  </si>
  <si>
    <t>PFSI</t>
  </si>
  <si>
    <t>CUBI</t>
  </si>
  <si>
    <t>MAMS</t>
  </si>
  <si>
    <t>TSC</t>
  </si>
  <si>
    <t>TCFC</t>
  </si>
  <si>
    <t>OMF</t>
  </si>
  <si>
    <t>VNCE</t>
  </si>
  <si>
    <t>FRBA</t>
  </si>
  <si>
    <t>ARMK</t>
  </si>
  <si>
    <t>SC</t>
  </si>
  <si>
    <t>QTWO</t>
  </si>
  <si>
    <t>ALLY</t>
  </si>
  <si>
    <t>MC</t>
  </si>
  <si>
    <t>OPB</t>
  </si>
  <si>
    <t>PFIS</t>
  </si>
  <si>
    <t>ARES</t>
  </si>
  <si>
    <t>BWFG</t>
  </si>
  <si>
    <t>FMBH</t>
  </si>
  <si>
    <t>TRUP</t>
  </si>
  <si>
    <t>BHBK</t>
  </si>
  <si>
    <t>CARO</t>
  </si>
  <si>
    <t>HQY</t>
  </si>
  <si>
    <t>CFG</t>
  </si>
  <si>
    <t>MBCN</t>
  </si>
  <si>
    <t>CBFV</t>
  </si>
  <si>
    <t>GWB</t>
  </si>
  <si>
    <t>ENFC</t>
  </si>
  <si>
    <t>MELR</t>
  </si>
  <si>
    <t>VBTX</t>
  </si>
  <si>
    <t>ICBK</t>
  </si>
  <si>
    <t>VIRT</t>
  </si>
  <si>
    <t>ASB</t>
  </si>
  <si>
    <t>RBNC</t>
  </si>
  <si>
    <t>LOB</t>
  </si>
  <si>
    <t>PVBC</t>
  </si>
  <si>
    <t>HLI</t>
  </si>
  <si>
    <t>PJT</t>
  </si>
  <si>
    <t>AC</t>
  </si>
  <si>
    <t>NCBS</t>
  </si>
  <si>
    <t>MSBI</t>
  </si>
  <si>
    <t>HONE</t>
  </si>
  <si>
    <t>FSBC</t>
  </si>
  <si>
    <t>FHB</t>
  </si>
  <si>
    <t>YUMC</t>
  </si>
  <si>
    <t>BPOP</t>
  </si>
  <si>
    <t>BOH</t>
  </si>
  <si>
    <t>HVBC</t>
  </si>
  <si>
    <t>CADE</t>
  </si>
  <si>
    <t>ELVT</t>
  </si>
  <si>
    <t>CFBI</t>
  </si>
  <si>
    <t>BHF</t>
  </si>
  <si>
    <t>RBB</t>
  </si>
  <si>
    <t>BPRN</t>
  </si>
  <si>
    <t>CATC</t>
  </si>
  <si>
    <t>FDBC</t>
  </si>
  <si>
    <t>FFBW</t>
  </si>
  <si>
    <t>SMSH</t>
  </si>
  <si>
    <t>MBIN</t>
  </si>
  <si>
    <t>MCB</t>
  </si>
  <si>
    <t>CBTX</t>
  </si>
  <si>
    <t>MRBK</t>
  </si>
  <si>
    <t>SBT</t>
  </si>
  <si>
    <t>LBC</t>
  </si>
  <si>
    <t>MVBF</t>
  </si>
  <si>
    <t>GIG</t>
  </si>
  <si>
    <t>VCTR</t>
  </si>
  <si>
    <t>FNCB</t>
  </si>
  <si>
    <t>OPBK</t>
  </si>
  <si>
    <t>SPGI</t>
  </si>
  <si>
    <t>LEVL</t>
  </si>
  <si>
    <t>WRB</t>
  </si>
  <si>
    <t>FCBP</t>
  </si>
  <si>
    <t>BCML</t>
  </si>
  <si>
    <t>OBNK</t>
  </si>
  <si>
    <t>CCB</t>
  </si>
  <si>
    <t>MSVB</t>
  </si>
  <si>
    <t>AMAL</t>
  </si>
  <si>
    <t>AMTBB</t>
  </si>
  <si>
    <t>PCB</t>
  </si>
  <si>
    <t>RIVE</t>
  </si>
  <si>
    <t>BSVN</t>
  </si>
  <si>
    <t>CBNK</t>
  </si>
  <si>
    <t>FVCB</t>
  </si>
  <si>
    <t>BFC</t>
  </si>
  <si>
    <t>SNV</t>
  </si>
  <si>
    <t>CVBF</t>
  </si>
  <si>
    <t>CINF</t>
  </si>
  <si>
    <t>CMA</t>
  </si>
  <si>
    <t>CBSH</t>
  </si>
  <si>
    <t>L</t>
  </si>
  <si>
    <t>EV</t>
  </si>
  <si>
    <t>FITB</t>
  </si>
  <si>
    <t>RF</t>
  </si>
  <si>
    <t>TRMK</t>
  </si>
  <si>
    <t>MTB</t>
  </si>
  <si>
    <t>FFBC</t>
  </si>
  <si>
    <t>FMBI</t>
  </si>
  <si>
    <t>SRCE</t>
  </si>
  <si>
    <t>FHN</t>
  </si>
  <si>
    <t>BEN</t>
  </si>
  <si>
    <t>AJG</t>
  </si>
  <si>
    <t>WFC</t>
  </si>
  <si>
    <t>HBAN</t>
  </si>
  <si>
    <t>MMC</t>
  </si>
  <si>
    <t>CNA</t>
  </si>
  <si>
    <t>JPM</t>
  </si>
  <si>
    <t>MCO</t>
  </si>
  <si>
    <t>HUM</t>
  </si>
  <si>
    <t>LNC</t>
  </si>
  <si>
    <t>ALX</t>
  </si>
  <si>
    <t>HRB</t>
  </si>
  <si>
    <t>BK</t>
  </si>
  <si>
    <t>MCY</t>
  </si>
  <si>
    <t>AFL</t>
  </si>
  <si>
    <t>NTRS</t>
  </si>
  <si>
    <t>AXP</t>
  </si>
  <si>
    <t>ORI</t>
  </si>
  <si>
    <t>BAC</t>
  </si>
  <si>
    <t>TRV</t>
  </si>
  <si>
    <t>PNC</t>
  </si>
  <si>
    <t>AFG</t>
  </si>
  <si>
    <t>TMK</t>
  </si>
  <si>
    <t>BRO</t>
  </si>
  <si>
    <t>CI</t>
  </si>
  <si>
    <t>PGR</t>
  </si>
  <si>
    <t>KEY</t>
  </si>
  <si>
    <t>RLI</t>
  </si>
  <si>
    <t>LM</t>
  </si>
  <si>
    <t>USB</t>
  </si>
  <si>
    <t>SLM</t>
  </si>
  <si>
    <t>AIG</t>
  </si>
  <si>
    <t>STI</t>
  </si>
  <si>
    <t>SEIC</t>
  </si>
  <si>
    <t>SIGI</t>
  </si>
  <si>
    <t>MS</t>
  </si>
  <si>
    <t>SBCF</t>
  </si>
  <si>
    <t>RJF</t>
  </si>
  <si>
    <t>C</t>
  </si>
  <si>
    <t>UNM</t>
  </si>
  <si>
    <t>BBT</t>
  </si>
  <si>
    <t>STT</t>
  </si>
  <si>
    <t>STC</t>
  </si>
  <si>
    <t>SF</t>
  </si>
  <si>
    <t>SCHW</t>
  </si>
  <si>
    <t>NBN</t>
  </si>
  <si>
    <t>FRME</t>
  </si>
  <si>
    <t>GSBC</t>
  </si>
  <si>
    <t>KMPR</t>
  </si>
  <si>
    <t>CATY</t>
  </si>
  <si>
    <t>NRIM</t>
  </si>
  <si>
    <t>HWC</t>
  </si>
  <si>
    <t>CRVL</t>
  </si>
  <si>
    <t>STFC</t>
  </si>
  <si>
    <t>EZPW</t>
  </si>
  <si>
    <t>MTG</t>
  </si>
  <si>
    <t>FCFS</t>
  </si>
  <si>
    <t>BOKF</t>
  </si>
  <si>
    <t>WRLD</t>
  </si>
  <si>
    <t>HMN</t>
  </si>
  <si>
    <t>WETF</t>
  </si>
  <si>
    <t>THFF</t>
  </si>
  <si>
    <t>NBTB</t>
  </si>
  <si>
    <t>TRST</t>
  </si>
  <si>
    <t>STBA</t>
  </si>
  <si>
    <t>FCF</t>
  </si>
  <si>
    <t>CACC</t>
  </si>
  <si>
    <t>COLB</t>
  </si>
  <si>
    <t>RDN</t>
  </si>
  <si>
    <t>UMBF</t>
  </si>
  <si>
    <t>PEBO</t>
  </si>
  <si>
    <t>SYBT</t>
  </si>
  <si>
    <t>UBCP</t>
  </si>
  <si>
    <t>BANF</t>
  </si>
  <si>
    <t>TCBK</t>
  </si>
  <si>
    <t>MSL</t>
  </si>
  <si>
    <t>GABC</t>
  </si>
  <si>
    <t>RGA</t>
  </si>
  <si>
    <t>ALL</t>
  </si>
  <si>
    <t>FDEF</t>
  </si>
  <si>
    <t>CASH</t>
  </si>
  <si>
    <t>QCRH</t>
  </si>
  <si>
    <t>RVSB</t>
  </si>
  <si>
    <t>UBSH</t>
  </si>
  <si>
    <t>FFIN</t>
  </si>
  <si>
    <t>OSBC</t>
  </si>
  <si>
    <t>NYCB</t>
  </si>
  <si>
    <t>WVFC</t>
  </si>
  <si>
    <t>VLY</t>
  </si>
  <si>
    <t>VALU</t>
  </si>
  <si>
    <t>LARK</t>
  </si>
  <si>
    <t>SMBC</t>
  </si>
  <si>
    <t>HMNF</t>
  </si>
  <si>
    <t>CARV</t>
  </si>
  <si>
    <t>LION</t>
  </si>
  <si>
    <t>COF</t>
  </si>
  <si>
    <t>NWBI</t>
  </si>
  <si>
    <t>INTL</t>
  </si>
  <si>
    <t>MBFI</t>
  </si>
  <si>
    <t>GFED</t>
  </si>
  <si>
    <t>IBKC</t>
  </si>
  <si>
    <t>WAFD</t>
  </si>
  <si>
    <t>WABC</t>
  </si>
  <si>
    <t>THG</t>
  </si>
  <si>
    <t>FFIC</t>
  </si>
  <si>
    <t>BANR</t>
  </si>
  <si>
    <t>HIG</t>
  </si>
  <si>
    <t>OVBC</t>
  </si>
  <si>
    <t>SASR</t>
  </si>
  <si>
    <t>CNOB</t>
  </si>
  <si>
    <t>PROV</t>
  </si>
  <si>
    <t>FFG</t>
  </si>
  <si>
    <t>OCFC</t>
  </si>
  <si>
    <t>SGB</t>
  </si>
  <si>
    <t>ETFC</t>
  </si>
  <si>
    <t>ZION</t>
  </si>
  <si>
    <t>SSB</t>
  </si>
  <si>
    <t>UNTY</t>
  </si>
  <si>
    <t>CCBG</t>
  </si>
  <si>
    <t>AMTD</t>
  </si>
  <si>
    <t>EEFT</t>
  </si>
  <si>
    <t>WTFC</t>
  </si>
  <si>
    <t>FBC</t>
  </si>
  <si>
    <t>PBHC</t>
  </si>
  <si>
    <t>PPBI</t>
  </si>
  <si>
    <t>OZK</t>
  </si>
  <si>
    <t>LKFN</t>
  </si>
  <si>
    <t>CAC</t>
  </si>
  <si>
    <t>AMG</t>
  </si>
  <si>
    <t>MPB</t>
  </si>
  <si>
    <t>CFFI</t>
  </si>
  <si>
    <t>HFWA</t>
  </si>
  <si>
    <t>HOPE</t>
  </si>
  <si>
    <t>TSBK</t>
  </si>
  <si>
    <t>BXS</t>
  </si>
  <si>
    <t>HFBC</t>
  </si>
  <si>
    <t>NWFL</t>
  </si>
  <si>
    <t>CBAN</t>
  </si>
  <si>
    <t>UMPQ</t>
  </si>
  <si>
    <t>GNTY</t>
  </si>
  <si>
    <t>SBSI</t>
  </si>
  <si>
    <t>FII</t>
  </si>
  <si>
    <t>RBCAA</t>
  </si>
  <si>
    <t>UCFC</t>
  </si>
  <si>
    <t>HTBK</t>
  </si>
  <si>
    <t>CCNE</t>
  </si>
  <si>
    <t>PB</t>
  </si>
  <si>
    <t>FCAP</t>
  </si>
  <si>
    <t>STL</t>
  </si>
  <si>
    <t>GBL</t>
  </si>
  <si>
    <t>EWBC</t>
  </si>
  <si>
    <t>CFFN</t>
  </si>
  <si>
    <t>GS</t>
  </si>
  <si>
    <t>CBU</t>
  </si>
  <si>
    <t>FISI</t>
  </si>
  <si>
    <t>BSRR</t>
  </si>
  <si>
    <t>FNLC</t>
  </si>
  <si>
    <t>GCBC</t>
  </si>
  <si>
    <t>MBWM</t>
  </si>
  <si>
    <t>BLK</t>
  </si>
  <si>
    <t>EGBN</t>
  </si>
  <si>
    <t>BMRC</t>
  </si>
  <si>
    <t>BGCP</t>
  </si>
  <si>
    <t>FBSS</t>
  </si>
  <si>
    <t>MCBC</t>
  </si>
  <si>
    <t>NKSH</t>
  </si>
  <si>
    <t>MFSF</t>
  </si>
  <si>
    <t>LBAI</t>
  </si>
  <si>
    <t>MET</t>
  </si>
  <si>
    <t>GBCI</t>
  </si>
  <si>
    <t>OPOF</t>
  </si>
  <si>
    <t>FULT</t>
  </si>
  <si>
    <t>HWBK</t>
  </si>
  <si>
    <t>PACW</t>
  </si>
  <si>
    <t>PMBC</t>
  </si>
  <si>
    <t>FUSB</t>
  </si>
  <si>
    <t>PGC</t>
  </si>
  <si>
    <t>HAFC</t>
  </si>
  <si>
    <t>CSFL</t>
  </si>
  <si>
    <t>IBCP</t>
  </si>
  <si>
    <t>FCBC</t>
  </si>
  <si>
    <t>UBOH</t>
  </si>
  <si>
    <t>CIVB</t>
  </si>
  <si>
    <t>SHBI</t>
  </si>
  <si>
    <t>UBFO</t>
  </si>
  <si>
    <t>EVBN</t>
  </si>
  <si>
    <t>MFNC</t>
  </si>
  <si>
    <t>ANTM</t>
  </si>
  <si>
    <t>PFG</t>
  </si>
  <si>
    <t>SBFG</t>
  </si>
  <si>
    <t>PWOD</t>
  </si>
  <si>
    <t>PRU</t>
  </si>
  <si>
    <t>CNC</t>
  </si>
  <si>
    <t>FCCY</t>
  </si>
  <si>
    <t>UNB</t>
  </si>
  <si>
    <t>UCBI</t>
  </si>
  <si>
    <t>PNFP</t>
  </si>
  <si>
    <t>SVBI</t>
  </si>
  <si>
    <t>WTBA</t>
  </si>
  <si>
    <t>WHG</t>
  </si>
  <si>
    <t>PKBK</t>
  </si>
  <si>
    <t>VBFC</t>
  </si>
  <si>
    <t>CME</t>
  </si>
  <si>
    <t>PFS</t>
  </si>
  <si>
    <t>HTLF</t>
  </si>
  <si>
    <t>MBTF</t>
  </si>
  <si>
    <t>MOH</t>
  </si>
  <si>
    <t>TCBI</t>
  </si>
  <si>
    <t>UVSP</t>
  </si>
  <si>
    <t>CNO</t>
  </si>
  <si>
    <t>OLBK</t>
  </si>
  <si>
    <t>HTH</t>
  </si>
  <si>
    <t>AIZ</t>
  </si>
  <si>
    <t>SBNY</t>
  </si>
  <si>
    <t>GNW</t>
  </si>
  <si>
    <t>GHL</t>
  </si>
  <si>
    <t>BOCH</t>
  </si>
  <si>
    <t>WCG</t>
  </si>
  <si>
    <t>ANCX</t>
  </si>
  <si>
    <t>CNS</t>
  </si>
  <si>
    <t>SFST</t>
  </si>
  <si>
    <t>PBBI</t>
  </si>
  <si>
    <t>MKTX</t>
  </si>
  <si>
    <t>CART</t>
  </si>
  <si>
    <t>TBBK</t>
  </si>
  <si>
    <t>SMMF</t>
  </si>
  <si>
    <t>EFSC</t>
  </si>
  <si>
    <t>KRNY</t>
  </si>
  <si>
    <t>NDAQ</t>
  </si>
  <si>
    <t>PFBC</t>
  </si>
  <si>
    <t>AX</t>
  </si>
  <si>
    <t>KFFB</t>
  </si>
  <si>
    <t>PBIP</t>
  </si>
  <si>
    <t>PLBC</t>
  </si>
  <si>
    <t>UBNK</t>
  </si>
  <si>
    <t>BFIN</t>
  </si>
  <si>
    <t>WAL</t>
  </si>
  <si>
    <t>UEPS</t>
  </si>
  <si>
    <t>AMP</t>
  </si>
  <si>
    <t>FNF</t>
  </si>
  <si>
    <t>ISBC</t>
  </si>
  <si>
    <t>WSBF</t>
  </si>
  <si>
    <t>PEBK</t>
  </si>
  <si>
    <t>ICE</t>
  </si>
  <si>
    <t>BCBP</t>
  </si>
  <si>
    <t>MGYR</t>
  </si>
  <si>
    <t>TRCB</t>
  </si>
  <si>
    <t>LSBK</t>
  </si>
  <si>
    <t>FBMS</t>
  </si>
  <si>
    <t>HOMB</t>
  </si>
  <si>
    <t>SLCT</t>
  </si>
  <si>
    <t>SSBI</t>
  </si>
  <si>
    <t>EVR</t>
  </si>
  <si>
    <t>ESXB</t>
  </si>
  <si>
    <t>WU</t>
  </si>
  <si>
    <t>LMST</t>
  </si>
  <si>
    <t>CZWI</t>
  </si>
  <si>
    <t>SONA</t>
  </si>
  <si>
    <t>MSBF</t>
  </si>
  <si>
    <t>ORIT</t>
  </si>
  <si>
    <t>ESSA</t>
  </si>
  <si>
    <t>TFSL</t>
  </si>
  <si>
    <t>IBKR</t>
  </si>
  <si>
    <t>DFS</t>
  </si>
  <si>
    <t>BNCL</t>
  </si>
  <si>
    <t>FFNW</t>
  </si>
  <si>
    <t>TOWN</t>
  </si>
  <si>
    <t>PZN</t>
  </si>
  <si>
    <t>MSCI</t>
  </si>
  <si>
    <t>NFBK</t>
  </si>
  <si>
    <t>EBSB</t>
  </si>
  <si>
    <t>MOFG</t>
  </si>
  <si>
    <t>UNH</t>
  </si>
  <si>
    <t>MLVF</t>
  </si>
  <si>
    <t>BDGE</t>
  </si>
  <si>
    <t>FSFG</t>
  </si>
  <si>
    <t>HBCP</t>
  </si>
  <si>
    <t>VRTS</t>
  </si>
  <si>
    <t>OVLY</t>
  </si>
  <si>
    <t>ORRF</t>
  </si>
  <si>
    <t>TBNK</t>
  </si>
  <si>
    <t>COWN</t>
  </si>
  <si>
    <t>EMCF</t>
  </si>
  <si>
    <t>CIT</t>
  </si>
  <si>
    <t>PRI</t>
  </si>
  <si>
    <t>EBMT</t>
  </si>
  <si>
    <t>FAF</t>
  </si>
  <si>
    <t>CBOE</t>
  </si>
  <si>
    <t>Group 1</t>
  </si>
  <si>
    <t>Group 2</t>
  </si>
  <si>
    <t>Group 3</t>
  </si>
  <si>
    <t>Group 4</t>
  </si>
  <si>
    <t>Counts</t>
  </si>
  <si>
    <t>Min</t>
  </si>
  <si>
    <t>Max</t>
  </si>
  <si>
    <t>&lt;==</t>
  </si>
  <si>
    <t>Group 1 =&gt;</t>
  </si>
  <si>
    <t>Group 2 =&gt;</t>
  </si>
  <si>
    <t>Group 3 =&gt;</t>
  </si>
  <si>
    <t>==&gt;</t>
  </si>
  <si>
    <t>&lt;</t>
  </si>
  <si>
    <t>P20 Variable</t>
  </si>
  <si>
    <t>White Variable</t>
  </si>
  <si>
    <t>Low</t>
  </si>
  <si>
    <t>High</t>
  </si>
  <si>
    <t>------------</t>
  </si>
  <si>
    <t>|</t>
  </si>
  <si>
    <t>------|-----</t>
  </si>
  <si>
    <t>For three groups based on percentiles</t>
  </si>
  <si>
    <t>For four groups</t>
  </si>
  <si>
    <t>P33</t>
  </si>
  <si>
    <t>P66</t>
  </si>
  <si>
    <t>4 Groups</t>
  </si>
  <si>
    <t>3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</si>
</sst>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" x14ac:knownFonts="1">
    <font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quotePrefix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quotePrefix="1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4" xfId="0" applyBorder="1"/>
    <xf numFmtId="0" fontId="0" fillId="0" borderId="5" xfId="0" applyBorder="1"/>
    <xf numFmtId="0" fontId="0" fillId="0" borderId="4" xfId="0" quotePrefix="1" applyBorder="1"/>
    <xf numFmtId="0" fontId="0" fillId="0" borderId="5" xfId="0" quotePrefix="1" applyBorder="1"/>
    <xf numFmtId="0" fontId="0" fillId="0" borderId="6" xfId="0" applyFill="1" applyBorder="1"/>
    <xf numFmtId="0" fontId="0" fillId="0" borderId="7" xfId="0" applyBorder="1" applyAlignment="1">
      <alignment horizontal="center"/>
    </xf>
    <xf numFmtId="0" fontId="0" fillId="0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40"/>
  <sheetViews>
    <sheetView tabSelected="1" topLeftCell="C1" zoomScale="200" zoomScaleNormal="200" workbookViewId="0">
      <selection activeCell="H9" sqref="H9"/>
    </sheetView>
  </sheetViews>
  <sheetFormatPr defaultRowHeight="15.75" x14ac:dyDescent="0.25"/>
  <cols>
    <col min="3" max="3" width="10.5" customWidth="1"/>
    <col min="8" max="8" width="10.625" customWidth="1"/>
    <col min="10" max="10" width="10.625" customWidth="1"/>
    <col min="12" max="12" width="10.625" customWidth="1"/>
    <col min="14" max="14" width="10.625" customWidth="1"/>
  </cols>
  <sheetData>
    <row r="1" spans="1:15" ht="31.5" x14ac:dyDescent="0.25">
      <c r="A1" t="s">
        <v>225</v>
      </c>
      <c r="B1" t="s">
        <v>226</v>
      </c>
      <c r="C1" s="1" t="s">
        <v>227</v>
      </c>
      <c r="D1" t="s">
        <v>694</v>
      </c>
      <c r="E1" t="s">
        <v>695</v>
      </c>
      <c r="G1" t="s">
        <v>691</v>
      </c>
    </row>
    <row r="2" spans="1:15" x14ac:dyDescent="0.25">
      <c r="A2" t="s">
        <v>228</v>
      </c>
      <c r="B2">
        <v>52</v>
      </c>
      <c r="C2" s="2">
        <v>23911.480800000001</v>
      </c>
      <c r="D2" t="str">
        <f t="shared" ref="D2:D65" si="0">IF(C2&lt;=$I$3,"Group 1",IF(AND(C2&gt;$I$3,C2&lt;=$K$3),"Group 2",IF(AND(C2&gt;$K$3,C2&lt;=$M$3),"Group 3","Group 4")))</f>
        <v>Group 4</v>
      </c>
      <c r="E2" t="str">
        <f>IF(C2&lt;=$I$9,"Group 1",IF(AND(C2&gt;$I$9,C2&lt;=$K$9),"Group 2","Group 3"))</f>
        <v>Group 3</v>
      </c>
      <c r="G2" t="s">
        <v>675</v>
      </c>
      <c r="I2" t="s">
        <v>229</v>
      </c>
      <c r="K2" t="s">
        <v>230</v>
      </c>
      <c r="M2" t="s">
        <v>231</v>
      </c>
      <c r="O2" t="s">
        <v>676</v>
      </c>
    </row>
    <row r="3" spans="1:15" x14ac:dyDescent="0.25">
      <c r="A3" t="s">
        <v>232</v>
      </c>
      <c r="B3">
        <v>52</v>
      </c>
      <c r="C3" s="2">
        <v>2214.3542400000001</v>
      </c>
      <c r="D3" t="str">
        <f t="shared" si="0"/>
        <v>Group 3</v>
      </c>
      <c r="E3" t="str">
        <f t="shared" ref="E3:E66" si="1">IF(C3&lt;=$I$9,"Group 1",IF(AND(C3&gt;$I$9,C3&lt;=$K$9),"Group 2","Group 3"))</f>
        <v>Group 2</v>
      </c>
      <c r="G3" s="2">
        <f>MIN(C2:C440)</f>
        <v>15.461819999999999</v>
      </c>
      <c r="I3">
        <f>_xlfn.QUARTILE.EXC($C$2:$C$440,1)</f>
        <v>253.02270000000001</v>
      </c>
      <c r="K3">
        <f>_xlfn.QUARTILE.EXC($C$2:$C$440,2)</f>
        <v>1000.2606</v>
      </c>
      <c r="M3">
        <f>_xlfn.QUARTILE.EXC($C$2:$C$440,3)</f>
        <v>4488.9001200000002</v>
      </c>
      <c r="O3" s="2">
        <f>MAX(C2:C440)</f>
        <v>369752.44908999995</v>
      </c>
    </row>
    <row r="4" spans="1:15" x14ac:dyDescent="0.25">
      <c r="A4" t="s">
        <v>233</v>
      </c>
      <c r="B4">
        <v>52</v>
      </c>
      <c r="C4" s="2">
        <v>3751.4444499999995</v>
      </c>
      <c r="D4" t="str">
        <f t="shared" si="0"/>
        <v>Group 3</v>
      </c>
      <c r="E4" t="str">
        <f t="shared" si="1"/>
        <v>Group 3</v>
      </c>
      <c r="G4" t="s">
        <v>677</v>
      </c>
      <c r="H4" t="s">
        <v>678</v>
      </c>
      <c r="I4" t="s">
        <v>682</v>
      </c>
      <c r="J4" t="s">
        <v>679</v>
      </c>
      <c r="K4" t="s">
        <v>682</v>
      </c>
      <c r="L4" t="s">
        <v>680</v>
      </c>
      <c r="M4" t="s">
        <v>682</v>
      </c>
      <c r="N4" t="s">
        <v>673</v>
      </c>
      <c r="O4" s="3" t="s">
        <v>681</v>
      </c>
    </row>
    <row r="5" spans="1:15" x14ac:dyDescent="0.25">
      <c r="A5" t="s">
        <v>234</v>
      </c>
      <c r="B5">
        <v>52</v>
      </c>
      <c r="C5" s="2">
        <v>3975.8689599999998</v>
      </c>
      <c r="D5" t="str">
        <f t="shared" si="0"/>
        <v>Group 3</v>
      </c>
      <c r="E5" t="str">
        <f t="shared" si="1"/>
        <v>Group 3</v>
      </c>
    </row>
    <row r="6" spans="1:15" x14ac:dyDescent="0.25">
      <c r="A6" t="s">
        <v>235</v>
      </c>
      <c r="B6">
        <v>52</v>
      </c>
      <c r="C6" s="2">
        <v>4640.4233500000009</v>
      </c>
      <c r="D6" t="str">
        <f t="shared" si="0"/>
        <v>Group 4</v>
      </c>
      <c r="E6" t="str">
        <f t="shared" si="1"/>
        <v>Group 3</v>
      </c>
    </row>
    <row r="7" spans="1:15" x14ac:dyDescent="0.25">
      <c r="A7" t="s">
        <v>236</v>
      </c>
      <c r="B7">
        <v>52</v>
      </c>
      <c r="C7" s="2">
        <v>104.04768</v>
      </c>
      <c r="D7" t="str">
        <f t="shared" si="0"/>
        <v>Group 1</v>
      </c>
      <c r="E7" t="str">
        <f t="shared" si="1"/>
        <v>Group 1</v>
      </c>
      <c r="G7" t="s">
        <v>690</v>
      </c>
    </row>
    <row r="8" spans="1:15" x14ac:dyDescent="0.25">
      <c r="A8" t="s">
        <v>237</v>
      </c>
      <c r="B8">
        <v>52</v>
      </c>
      <c r="C8" s="2">
        <v>1319.6938300000002</v>
      </c>
      <c r="D8" t="str">
        <f t="shared" si="0"/>
        <v>Group 3</v>
      </c>
      <c r="E8" t="str">
        <f t="shared" si="1"/>
        <v>Group 2</v>
      </c>
      <c r="G8" t="s">
        <v>675</v>
      </c>
      <c r="I8" t="s">
        <v>692</v>
      </c>
      <c r="K8" t="s">
        <v>693</v>
      </c>
      <c r="M8" t="s">
        <v>676</v>
      </c>
    </row>
    <row r="9" spans="1:15" x14ac:dyDescent="0.25">
      <c r="A9" t="s">
        <v>238</v>
      </c>
      <c r="B9">
        <v>52</v>
      </c>
      <c r="C9" s="2">
        <v>351.13296000000003</v>
      </c>
      <c r="D9" t="str">
        <f t="shared" si="0"/>
        <v>Group 2</v>
      </c>
      <c r="E9" t="str">
        <f t="shared" si="1"/>
        <v>Group 1</v>
      </c>
      <c r="G9" s="2">
        <f>G3</f>
        <v>15.461819999999999</v>
      </c>
      <c r="I9">
        <f>_xlfn.PERCENTILE.EXC($C$2:$C$440,0.33)</f>
        <v>363.18212800000003</v>
      </c>
      <c r="K9">
        <f>_xlfn.PERCENTILE.EXC($C$2:$C$440,0.66)</f>
        <v>3085.9918820000016</v>
      </c>
      <c r="M9" s="2">
        <f>O3</f>
        <v>369752.44908999995</v>
      </c>
    </row>
    <row r="10" spans="1:15" x14ac:dyDescent="0.25">
      <c r="A10" t="s">
        <v>239</v>
      </c>
      <c r="B10">
        <v>52</v>
      </c>
      <c r="C10" s="2">
        <v>5549.9002899999996</v>
      </c>
      <c r="D10" t="str">
        <f t="shared" si="0"/>
        <v>Group 4</v>
      </c>
      <c r="E10" t="str">
        <f t="shared" si="1"/>
        <v>Group 3</v>
      </c>
      <c r="G10" t="s">
        <v>677</v>
      </c>
      <c r="H10" t="s">
        <v>678</v>
      </c>
      <c r="I10" t="s">
        <v>682</v>
      </c>
      <c r="J10" t="s">
        <v>679</v>
      </c>
      <c r="K10" t="s">
        <v>682</v>
      </c>
      <c r="L10" t="s">
        <v>672</v>
      </c>
      <c r="M10" s="3" t="s">
        <v>681</v>
      </c>
    </row>
    <row r="11" spans="1:15" x14ac:dyDescent="0.25">
      <c r="A11" t="s">
        <v>240</v>
      </c>
      <c r="B11">
        <v>52</v>
      </c>
      <c r="C11" s="2">
        <v>15886.384038849999</v>
      </c>
      <c r="D11" t="str">
        <f t="shared" si="0"/>
        <v>Group 4</v>
      </c>
      <c r="E11" t="str">
        <f t="shared" si="1"/>
        <v>Group 3</v>
      </c>
    </row>
    <row r="12" spans="1:15" x14ac:dyDescent="0.25">
      <c r="A12" t="s">
        <v>241</v>
      </c>
      <c r="B12">
        <v>52</v>
      </c>
      <c r="C12" s="2">
        <v>551.02894000000003</v>
      </c>
      <c r="D12" t="str">
        <f t="shared" si="0"/>
        <v>Group 2</v>
      </c>
      <c r="E12" t="str">
        <f t="shared" si="1"/>
        <v>Group 2</v>
      </c>
    </row>
    <row r="13" spans="1:15" x14ac:dyDescent="0.25">
      <c r="A13" t="s">
        <v>242</v>
      </c>
      <c r="B13">
        <v>52</v>
      </c>
      <c r="C13" s="2">
        <v>1966.0310500000001</v>
      </c>
      <c r="D13" t="str">
        <f t="shared" si="0"/>
        <v>Group 3</v>
      </c>
      <c r="E13" t="str">
        <f t="shared" si="1"/>
        <v>Group 2</v>
      </c>
    </row>
    <row r="14" spans="1:15" x14ac:dyDescent="0.25">
      <c r="A14" t="s">
        <v>243</v>
      </c>
      <c r="B14">
        <v>52</v>
      </c>
      <c r="C14" s="2">
        <v>932.52492000000007</v>
      </c>
      <c r="D14" t="str">
        <f t="shared" si="0"/>
        <v>Group 2</v>
      </c>
      <c r="E14" t="str">
        <f t="shared" si="1"/>
        <v>Group 2</v>
      </c>
    </row>
    <row r="15" spans="1:15" x14ac:dyDescent="0.25">
      <c r="A15" t="s">
        <v>244</v>
      </c>
      <c r="B15">
        <v>52</v>
      </c>
      <c r="C15" s="2">
        <v>1189.75458</v>
      </c>
      <c r="D15" t="str">
        <f t="shared" si="0"/>
        <v>Group 3</v>
      </c>
      <c r="E15" t="str">
        <f t="shared" si="1"/>
        <v>Group 2</v>
      </c>
    </row>
    <row r="16" spans="1:15" x14ac:dyDescent="0.25">
      <c r="A16" t="s">
        <v>245</v>
      </c>
      <c r="B16">
        <v>52</v>
      </c>
      <c r="C16" s="2">
        <v>2373.9210400000002</v>
      </c>
      <c r="D16" t="str">
        <f t="shared" si="0"/>
        <v>Group 3</v>
      </c>
      <c r="E16" t="str">
        <f t="shared" si="1"/>
        <v>Group 2</v>
      </c>
    </row>
    <row r="17" spans="1:5" x14ac:dyDescent="0.25">
      <c r="A17" t="s">
        <v>246</v>
      </c>
      <c r="B17">
        <v>52</v>
      </c>
      <c r="C17" s="2">
        <v>294.95400000000001</v>
      </c>
      <c r="D17" t="str">
        <f t="shared" si="0"/>
        <v>Group 2</v>
      </c>
      <c r="E17" t="str">
        <f t="shared" si="1"/>
        <v>Group 1</v>
      </c>
    </row>
    <row r="18" spans="1:5" x14ac:dyDescent="0.25">
      <c r="A18" t="s">
        <v>247</v>
      </c>
      <c r="B18">
        <v>52</v>
      </c>
      <c r="C18" s="2">
        <v>3732.1652800000002</v>
      </c>
      <c r="D18" t="str">
        <f t="shared" si="0"/>
        <v>Group 3</v>
      </c>
      <c r="E18" t="str">
        <f t="shared" si="1"/>
        <v>Group 3</v>
      </c>
    </row>
    <row r="19" spans="1:5" x14ac:dyDescent="0.25">
      <c r="A19" t="s">
        <v>248</v>
      </c>
      <c r="B19">
        <v>52</v>
      </c>
      <c r="C19" s="2">
        <v>909.71699999999998</v>
      </c>
      <c r="D19" t="str">
        <f t="shared" si="0"/>
        <v>Group 2</v>
      </c>
      <c r="E19" t="str">
        <f t="shared" si="1"/>
        <v>Group 2</v>
      </c>
    </row>
    <row r="20" spans="1:5" x14ac:dyDescent="0.25">
      <c r="A20" t="s">
        <v>249</v>
      </c>
      <c r="B20">
        <v>52</v>
      </c>
      <c r="C20" s="2">
        <v>667.6031999999999</v>
      </c>
      <c r="D20" t="str">
        <f t="shared" si="0"/>
        <v>Group 2</v>
      </c>
      <c r="E20" t="str">
        <f t="shared" si="1"/>
        <v>Group 2</v>
      </c>
    </row>
    <row r="21" spans="1:5" x14ac:dyDescent="0.25">
      <c r="A21" t="s">
        <v>250</v>
      </c>
      <c r="B21">
        <v>52</v>
      </c>
      <c r="C21" s="2">
        <v>817.98288000000002</v>
      </c>
      <c r="D21" t="str">
        <f t="shared" si="0"/>
        <v>Group 2</v>
      </c>
      <c r="E21" t="str">
        <f t="shared" si="1"/>
        <v>Group 2</v>
      </c>
    </row>
    <row r="22" spans="1:5" x14ac:dyDescent="0.25">
      <c r="A22" t="s">
        <v>251</v>
      </c>
      <c r="B22">
        <v>52</v>
      </c>
      <c r="C22" s="2">
        <v>13568.88731</v>
      </c>
      <c r="D22" t="str">
        <f t="shared" si="0"/>
        <v>Group 4</v>
      </c>
      <c r="E22" t="str">
        <f t="shared" si="1"/>
        <v>Group 3</v>
      </c>
    </row>
    <row r="23" spans="1:5" x14ac:dyDescent="0.25">
      <c r="A23" t="s">
        <v>252</v>
      </c>
      <c r="B23">
        <v>52</v>
      </c>
      <c r="C23" s="2">
        <v>12128.828520000001</v>
      </c>
      <c r="D23" t="str">
        <f t="shared" si="0"/>
        <v>Group 4</v>
      </c>
      <c r="E23" t="str">
        <f t="shared" si="1"/>
        <v>Group 3</v>
      </c>
    </row>
    <row r="24" spans="1:5" x14ac:dyDescent="0.25">
      <c r="A24" t="s">
        <v>253</v>
      </c>
      <c r="B24">
        <v>52</v>
      </c>
      <c r="C24" s="2">
        <v>3372.2040000000002</v>
      </c>
      <c r="D24" t="str">
        <f t="shared" si="0"/>
        <v>Group 3</v>
      </c>
      <c r="E24" t="str">
        <f t="shared" si="1"/>
        <v>Group 3</v>
      </c>
    </row>
    <row r="25" spans="1:5" x14ac:dyDescent="0.25">
      <c r="A25" t="s">
        <v>254</v>
      </c>
      <c r="B25">
        <v>52</v>
      </c>
      <c r="C25" s="2">
        <v>3280.20363</v>
      </c>
      <c r="D25" t="str">
        <f t="shared" si="0"/>
        <v>Group 3</v>
      </c>
      <c r="E25" t="str">
        <f t="shared" si="1"/>
        <v>Group 3</v>
      </c>
    </row>
    <row r="26" spans="1:5" x14ac:dyDescent="0.25">
      <c r="A26" t="s">
        <v>255</v>
      </c>
      <c r="B26">
        <v>52</v>
      </c>
      <c r="C26" s="2">
        <v>6363.7901400000001</v>
      </c>
      <c r="D26" t="str">
        <f t="shared" si="0"/>
        <v>Group 4</v>
      </c>
      <c r="E26" t="str">
        <f t="shared" si="1"/>
        <v>Group 3</v>
      </c>
    </row>
    <row r="27" spans="1:5" x14ac:dyDescent="0.25">
      <c r="A27" t="s">
        <v>256</v>
      </c>
      <c r="B27">
        <v>52</v>
      </c>
      <c r="C27" s="2">
        <v>443.85694999999998</v>
      </c>
      <c r="D27" t="str">
        <f t="shared" si="0"/>
        <v>Group 2</v>
      </c>
      <c r="E27" t="str">
        <f t="shared" si="1"/>
        <v>Group 2</v>
      </c>
    </row>
    <row r="28" spans="1:5" x14ac:dyDescent="0.25">
      <c r="A28" t="s">
        <v>257</v>
      </c>
      <c r="B28">
        <v>52</v>
      </c>
      <c r="C28" s="2">
        <v>142.23170000000002</v>
      </c>
      <c r="D28" t="str">
        <f t="shared" si="0"/>
        <v>Group 1</v>
      </c>
      <c r="E28" t="str">
        <f t="shared" si="1"/>
        <v>Group 1</v>
      </c>
    </row>
    <row r="29" spans="1:5" x14ac:dyDescent="0.25">
      <c r="A29" t="s">
        <v>258</v>
      </c>
      <c r="B29">
        <v>52</v>
      </c>
      <c r="C29" s="2">
        <v>16039.892100000001</v>
      </c>
      <c r="D29" t="str">
        <f t="shared" si="0"/>
        <v>Group 4</v>
      </c>
      <c r="E29" t="str">
        <f t="shared" si="1"/>
        <v>Group 3</v>
      </c>
    </row>
    <row r="30" spans="1:5" x14ac:dyDescent="0.25">
      <c r="A30" t="s">
        <v>259</v>
      </c>
      <c r="B30">
        <v>52</v>
      </c>
      <c r="C30" s="2">
        <v>17049.369518440002</v>
      </c>
      <c r="D30" t="str">
        <f t="shared" si="0"/>
        <v>Group 4</v>
      </c>
      <c r="E30" t="str">
        <f t="shared" si="1"/>
        <v>Group 3</v>
      </c>
    </row>
    <row r="31" spans="1:5" x14ac:dyDescent="0.25">
      <c r="A31" t="s">
        <v>260</v>
      </c>
      <c r="B31">
        <v>52</v>
      </c>
      <c r="C31" s="2">
        <v>1475.41797</v>
      </c>
      <c r="D31" t="str">
        <f t="shared" si="0"/>
        <v>Group 3</v>
      </c>
      <c r="E31" t="str">
        <f t="shared" si="1"/>
        <v>Group 2</v>
      </c>
    </row>
    <row r="32" spans="1:5" x14ac:dyDescent="0.25">
      <c r="A32" t="s">
        <v>261</v>
      </c>
      <c r="B32">
        <v>52</v>
      </c>
      <c r="C32" s="2">
        <v>254.14578000000003</v>
      </c>
      <c r="D32" t="str">
        <f t="shared" si="0"/>
        <v>Group 2</v>
      </c>
      <c r="E32" t="str">
        <f t="shared" si="1"/>
        <v>Group 1</v>
      </c>
    </row>
    <row r="33" spans="1:5" x14ac:dyDescent="0.25">
      <c r="A33" t="s">
        <v>262</v>
      </c>
      <c r="B33">
        <v>52</v>
      </c>
      <c r="C33" s="2">
        <v>58.28</v>
      </c>
      <c r="D33" t="str">
        <f t="shared" si="0"/>
        <v>Group 1</v>
      </c>
      <c r="E33" t="str">
        <f t="shared" si="1"/>
        <v>Group 1</v>
      </c>
    </row>
    <row r="34" spans="1:5" x14ac:dyDescent="0.25">
      <c r="A34" t="s">
        <v>263</v>
      </c>
      <c r="B34">
        <v>52</v>
      </c>
      <c r="C34" s="2">
        <v>150.96439999999998</v>
      </c>
      <c r="D34" t="str">
        <f t="shared" si="0"/>
        <v>Group 1</v>
      </c>
      <c r="E34" t="str">
        <f t="shared" si="1"/>
        <v>Group 1</v>
      </c>
    </row>
    <row r="35" spans="1:5" x14ac:dyDescent="0.25">
      <c r="A35" t="s">
        <v>264</v>
      </c>
      <c r="B35">
        <v>52</v>
      </c>
      <c r="C35" s="2">
        <v>3559.9341799999997</v>
      </c>
      <c r="D35" t="str">
        <f t="shared" si="0"/>
        <v>Group 3</v>
      </c>
      <c r="E35" t="str">
        <f t="shared" si="1"/>
        <v>Group 3</v>
      </c>
    </row>
    <row r="36" spans="1:5" x14ac:dyDescent="0.25">
      <c r="A36" t="s">
        <v>265</v>
      </c>
      <c r="B36">
        <v>52</v>
      </c>
      <c r="C36" s="2">
        <v>5678.2553200000002</v>
      </c>
      <c r="D36" t="str">
        <f t="shared" si="0"/>
        <v>Group 4</v>
      </c>
      <c r="E36" t="str">
        <f t="shared" si="1"/>
        <v>Group 3</v>
      </c>
    </row>
    <row r="37" spans="1:5" x14ac:dyDescent="0.25">
      <c r="A37" t="s">
        <v>266</v>
      </c>
      <c r="B37">
        <v>52</v>
      </c>
      <c r="C37" s="2">
        <v>83.226500000000001</v>
      </c>
      <c r="D37" t="str">
        <f t="shared" si="0"/>
        <v>Group 1</v>
      </c>
      <c r="E37" t="str">
        <f t="shared" si="1"/>
        <v>Group 1</v>
      </c>
    </row>
    <row r="38" spans="1:5" x14ac:dyDescent="0.25">
      <c r="A38" t="s">
        <v>267</v>
      </c>
      <c r="B38">
        <v>52</v>
      </c>
      <c r="C38" s="2">
        <v>389.43353999999999</v>
      </c>
      <c r="D38" t="str">
        <f t="shared" si="0"/>
        <v>Group 2</v>
      </c>
      <c r="E38" t="str">
        <f t="shared" si="1"/>
        <v>Group 2</v>
      </c>
    </row>
    <row r="39" spans="1:5" x14ac:dyDescent="0.25">
      <c r="A39" t="s">
        <v>268</v>
      </c>
      <c r="B39">
        <v>52</v>
      </c>
      <c r="C39" s="2">
        <v>213.41219999999998</v>
      </c>
      <c r="D39" t="str">
        <f t="shared" si="0"/>
        <v>Group 1</v>
      </c>
      <c r="E39" t="str">
        <f t="shared" si="1"/>
        <v>Group 1</v>
      </c>
    </row>
    <row r="40" spans="1:5" x14ac:dyDescent="0.25">
      <c r="A40" t="s">
        <v>269</v>
      </c>
      <c r="B40">
        <v>52</v>
      </c>
      <c r="C40" s="2">
        <v>320.25664999999998</v>
      </c>
      <c r="D40" t="str">
        <f t="shared" si="0"/>
        <v>Group 2</v>
      </c>
      <c r="E40" t="str">
        <f t="shared" si="1"/>
        <v>Group 1</v>
      </c>
    </row>
    <row r="41" spans="1:5" x14ac:dyDescent="0.25">
      <c r="A41" t="s">
        <v>270</v>
      </c>
      <c r="B41">
        <v>52</v>
      </c>
      <c r="C41" s="2">
        <v>27.292740000000002</v>
      </c>
      <c r="D41" t="str">
        <f t="shared" si="0"/>
        <v>Group 1</v>
      </c>
      <c r="E41" t="str">
        <f t="shared" si="1"/>
        <v>Group 1</v>
      </c>
    </row>
    <row r="42" spans="1:5" x14ac:dyDescent="0.25">
      <c r="A42" t="s">
        <v>271</v>
      </c>
      <c r="B42">
        <v>52</v>
      </c>
      <c r="C42" s="2">
        <v>81.185640000000006</v>
      </c>
      <c r="D42" t="str">
        <f t="shared" si="0"/>
        <v>Group 1</v>
      </c>
      <c r="E42" t="str">
        <f t="shared" si="1"/>
        <v>Group 1</v>
      </c>
    </row>
    <row r="43" spans="1:5" x14ac:dyDescent="0.25">
      <c r="A43" t="s">
        <v>272</v>
      </c>
      <c r="B43">
        <v>52</v>
      </c>
      <c r="C43" s="2">
        <v>718.52704000000006</v>
      </c>
      <c r="D43" t="str">
        <f t="shared" si="0"/>
        <v>Group 2</v>
      </c>
      <c r="E43" t="str">
        <f t="shared" si="1"/>
        <v>Group 2</v>
      </c>
    </row>
    <row r="44" spans="1:5" x14ac:dyDescent="0.25">
      <c r="A44" t="s">
        <v>273</v>
      </c>
      <c r="B44">
        <v>52</v>
      </c>
      <c r="C44" s="2">
        <v>320.24356</v>
      </c>
      <c r="D44" t="str">
        <f t="shared" si="0"/>
        <v>Group 2</v>
      </c>
      <c r="E44" t="str">
        <f t="shared" si="1"/>
        <v>Group 1</v>
      </c>
    </row>
    <row r="45" spans="1:5" x14ac:dyDescent="0.25">
      <c r="A45" t="s">
        <v>274</v>
      </c>
      <c r="B45">
        <v>52</v>
      </c>
      <c r="C45" s="2">
        <v>214.74782000000002</v>
      </c>
      <c r="D45" t="str">
        <f t="shared" si="0"/>
        <v>Group 1</v>
      </c>
      <c r="E45" t="str">
        <f t="shared" si="1"/>
        <v>Group 1</v>
      </c>
    </row>
    <row r="46" spans="1:5" x14ac:dyDescent="0.25">
      <c r="A46" t="s">
        <v>275</v>
      </c>
      <c r="B46">
        <v>52</v>
      </c>
      <c r="C46" s="2">
        <v>302.64060000000006</v>
      </c>
      <c r="D46" t="str">
        <f t="shared" si="0"/>
        <v>Group 2</v>
      </c>
      <c r="E46" t="str">
        <f t="shared" si="1"/>
        <v>Group 1</v>
      </c>
    </row>
    <row r="47" spans="1:5" x14ac:dyDescent="0.25">
      <c r="A47" t="s">
        <v>276</v>
      </c>
      <c r="B47">
        <v>52</v>
      </c>
      <c r="C47" s="2">
        <v>484.94740999999999</v>
      </c>
      <c r="D47" t="str">
        <f t="shared" si="0"/>
        <v>Group 2</v>
      </c>
      <c r="E47" t="str">
        <f t="shared" si="1"/>
        <v>Group 2</v>
      </c>
    </row>
    <row r="48" spans="1:5" x14ac:dyDescent="0.25">
      <c r="A48" t="s">
        <v>277</v>
      </c>
      <c r="B48">
        <v>52</v>
      </c>
      <c r="C48" s="2">
        <v>49.702800000000003</v>
      </c>
      <c r="D48" t="str">
        <f t="shared" si="0"/>
        <v>Group 1</v>
      </c>
      <c r="E48" t="str">
        <f t="shared" si="1"/>
        <v>Group 1</v>
      </c>
    </row>
    <row r="49" spans="1:5" x14ac:dyDescent="0.25">
      <c r="A49" t="s">
        <v>278</v>
      </c>
      <c r="B49">
        <v>52</v>
      </c>
      <c r="C49" s="2">
        <v>207.66240000000002</v>
      </c>
      <c r="D49" t="str">
        <f t="shared" si="0"/>
        <v>Group 1</v>
      </c>
      <c r="E49" t="str">
        <f t="shared" si="1"/>
        <v>Group 1</v>
      </c>
    </row>
    <row r="50" spans="1:5" x14ac:dyDescent="0.25">
      <c r="A50" t="s">
        <v>279</v>
      </c>
      <c r="B50">
        <v>52</v>
      </c>
      <c r="C50" s="2">
        <v>253.02270000000001</v>
      </c>
      <c r="D50" t="str">
        <f t="shared" si="0"/>
        <v>Group 1</v>
      </c>
      <c r="E50" t="str">
        <f t="shared" si="1"/>
        <v>Group 1</v>
      </c>
    </row>
    <row r="51" spans="1:5" x14ac:dyDescent="0.25">
      <c r="A51" t="s">
        <v>280</v>
      </c>
      <c r="B51">
        <v>52</v>
      </c>
      <c r="C51" s="2">
        <v>1470.9373700000001</v>
      </c>
      <c r="D51" t="str">
        <f t="shared" si="0"/>
        <v>Group 3</v>
      </c>
      <c r="E51" t="str">
        <f t="shared" si="1"/>
        <v>Group 2</v>
      </c>
    </row>
    <row r="52" spans="1:5" x14ac:dyDescent="0.25">
      <c r="A52" t="s">
        <v>281</v>
      </c>
      <c r="B52">
        <v>52</v>
      </c>
      <c r="C52" s="2">
        <v>1743.9511599999998</v>
      </c>
      <c r="D52" t="str">
        <f t="shared" si="0"/>
        <v>Group 3</v>
      </c>
      <c r="E52" t="str">
        <f t="shared" si="1"/>
        <v>Group 2</v>
      </c>
    </row>
    <row r="53" spans="1:5" x14ac:dyDescent="0.25">
      <c r="A53" t="s">
        <v>282</v>
      </c>
      <c r="B53">
        <v>52</v>
      </c>
      <c r="C53" s="2">
        <v>6990.4441999999999</v>
      </c>
      <c r="D53" t="str">
        <f t="shared" si="0"/>
        <v>Group 4</v>
      </c>
      <c r="E53" t="str">
        <f t="shared" si="1"/>
        <v>Group 3</v>
      </c>
    </row>
    <row r="54" spans="1:5" x14ac:dyDescent="0.25">
      <c r="A54" t="s">
        <v>283</v>
      </c>
      <c r="B54">
        <v>52</v>
      </c>
      <c r="C54" s="2">
        <v>1589.3404100000002</v>
      </c>
      <c r="D54" t="str">
        <f t="shared" si="0"/>
        <v>Group 3</v>
      </c>
      <c r="E54" t="str">
        <f t="shared" si="1"/>
        <v>Group 2</v>
      </c>
    </row>
    <row r="55" spans="1:5" x14ac:dyDescent="0.25">
      <c r="A55" t="s">
        <v>284</v>
      </c>
      <c r="B55">
        <v>52</v>
      </c>
      <c r="C55" s="2">
        <v>617.88170000000002</v>
      </c>
      <c r="D55" t="str">
        <f t="shared" si="0"/>
        <v>Group 2</v>
      </c>
      <c r="E55" t="str">
        <f t="shared" si="1"/>
        <v>Group 2</v>
      </c>
    </row>
    <row r="56" spans="1:5" x14ac:dyDescent="0.25">
      <c r="A56" t="s">
        <v>285</v>
      </c>
      <c r="B56">
        <v>52</v>
      </c>
      <c r="C56" s="2">
        <v>107.642</v>
      </c>
      <c r="D56" t="str">
        <f t="shared" si="0"/>
        <v>Group 1</v>
      </c>
      <c r="E56" t="str">
        <f t="shared" si="1"/>
        <v>Group 1</v>
      </c>
    </row>
    <row r="57" spans="1:5" x14ac:dyDescent="0.25">
      <c r="A57" t="s">
        <v>286</v>
      </c>
      <c r="B57">
        <v>52</v>
      </c>
      <c r="C57" s="2">
        <v>724.72481999999991</v>
      </c>
      <c r="D57" t="str">
        <f t="shared" si="0"/>
        <v>Group 2</v>
      </c>
      <c r="E57" t="str">
        <f t="shared" si="1"/>
        <v>Group 2</v>
      </c>
    </row>
    <row r="58" spans="1:5" x14ac:dyDescent="0.25">
      <c r="A58" t="s">
        <v>287</v>
      </c>
      <c r="B58">
        <v>52</v>
      </c>
      <c r="C58" s="2">
        <v>168.00936000000002</v>
      </c>
      <c r="D58" t="str">
        <f t="shared" si="0"/>
        <v>Group 1</v>
      </c>
      <c r="E58" t="str">
        <f t="shared" si="1"/>
        <v>Group 1</v>
      </c>
    </row>
    <row r="59" spans="1:5" x14ac:dyDescent="0.25">
      <c r="A59" t="s">
        <v>288</v>
      </c>
      <c r="B59">
        <v>52</v>
      </c>
      <c r="C59" s="2">
        <v>3974.69038</v>
      </c>
      <c r="D59" t="str">
        <f t="shared" si="0"/>
        <v>Group 3</v>
      </c>
      <c r="E59" t="str">
        <f t="shared" si="1"/>
        <v>Group 3</v>
      </c>
    </row>
    <row r="60" spans="1:5" x14ac:dyDescent="0.25">
      <c r="A60" t="s">
        <v>289</v>
      </c>
      <c r="B60">
        <v>52</v>
      </c>
      <c r="C60" s="2">
        <v>147.58669999999998</v>
      </c>
      <c r="D60" t="str">
        <f t="shared" si="0"/>
        <v>Group 1</v>
      </c>
      <c r="E60" t="str">
        <f t="shared" si="1"/>
        <v>Group 1</v>
      </c>
    </row>
    <row r="61" spans="1:5" x14ac:dyDescent="0.25">
      <c r="A61" t="s">
        <v>290</v>
      </c>
      <c r="B61">
        <v>52</v>
      </c>
      <c r="C61" s="2">
        <v>223.24536000000001</v>
      </c>
      <c r="D61" t="str">
        <f t="shared" si="0"/>
        <v>Group 1</v>
      </c>
      <c r="E61" t="str">
        <f t="shared" si="1"/>
        <v>Group 1</v>
      </c>
    </row>
    <row r="62" spans="1:5" x14ac:dyDescent="0.25">
      <c r="A62" t="s">
        <v>291</v>
      </c>
      <c r="B62">
        <v>52</v>
      </c>
      <c r="C62" s="2">
        <v>9390.6199199999992</v>
      </c>
      <c r="D62" t="str">
        <f t="shared" si="0"/>
        <v>Group 4</v>
      </c>
      <c r="E62" t="str">
        <f t="shared" si="1"/>
        <v>Group 3</v>
      </c>
    </row>
    <row r="63" spans="1:5" x14ac:dyDescent="0.25">
      <c r="A63" t="s">
        <v>292</v>
      </c>
      <c r="B63">
        <v>52</v>
      </c>
      <c r="C63" s="2">
        <v>6989.3769499999999</v>
      </c>
      <c r="D63" t="str">
        <f t="shared" si="0"/>
        <v>Group 4</v>
      </c>
      <c r="E63" t="str">
        <f t="shared" si="1"/>
        <v>Group 3</v>
      </c>
    </row>
    <row r="64" spans="1:5" x14ac:dyDescent="0.25">
      <c r="A64" t="s">
        <v>293</v>
      </c>
      <c r="B64">
        <v>52</v>
      </c>
      <c r="C64" s="2">
        <v>2354.8287500000001</v>
      </c>
      <c r="D64" t="str">
        <f t="shared" si="0"/>
        <v>Group 3</v>
      </c>
      <c r="E64" t="str">
        <f t="shared" si="1"/>
        <v>Group 2</v>
      </c>
    </row>
    <row r="65" spans="1:5" x14ac:dyDescent="0.25">
      <c r="A65" t="s">
        <v>294</v>
      </c>
      <c r="B65">
        <v>52</v>
      </c>
      <c r="C65" s="2">
        <v>11021.027759999999</v>
      </c>
      <c r="D65" t="str">
        <f t="shared" si="0"/>
        <v>Group 4</v>
      </c>
      <c r="E65" t="str">
        <f t="shared" si="1"/>
        <v>Group 3</v>
      </c>
    </row>
    <row r="66" spans="1:5" x14ac:dyDescent="0.25">
      <c r="A66" t="s">
        <v>295</v>
      </c>
      <c r="B66">
        <v>52</v>
      </c>
      <c r="C66" s="2">
        <v>1848.8108</v>
      </c>
      <c r="D66" t="str">
        <f t="shared" ref="D66:D129" si="2">IF(C66&lt;=$I$3,"Group 1",IF(AND(C66&gt;$I$3,C66&lt;=$K$3),"Group 2",IF(AND(C66&gt;$K$3,C66&lt;=$M$3),"Group 3","Group 4")))</f>
        <v>Group 3</v>
      </c>
      <c r="E66" t="str">
        <f t="shared" si="1"/>
        <v>Group 2</v>
      </c>
    </row>
    <row r="67" spans="1:5" x14ac:dyDescent="0.25">
      <c r="A67" t="s">
        <v>296</v>
      </c>
      <c r="B67">
        <v>52</v>
      </c>
      <c r="C67" s="2">
        <v>778.87440000000004</v>
      </c>
      <c r="D67" t="str">
        <f t="shared" si="2"/>
        <v>Group 2</v>
      </c>
      <c r="E67" t="str">
        <f t="shared" ref="E67:E130" si="3">IF(C67&lt;=$I$9,"Group 1",IF(AND(C67&gt;$I$9,C67&lt;=$K$9),"Group 2","Group 3"))</f>
        <v>Group 2</v>
      </c>
    </row>
    <row r="68" spans="1:5" x14ac:dyDescent="0.25">
      <c r="A68" t="s">
        <v>297</v>
      </c>
      <c r="B68">
        <v>52</v>
      </c>
      <c r="C68" s="2">
        <v>314.53148999999996</v>
      </c>
      <c r="D68" t="str">
        <f t="shared" si="2"/>
        <v>Group 2</v>
      </c>
      <c r="E68" t="str">
        <f t="shared" si="3"/>
        <v>Group 1</v>
      </c>
    </row>
    <row r="69" spans="1:5" x14ac:dyDescent="0.25">
      <c r="A69" t="s">
        <v>298</v>
      </c>
      <c r="B69">
        <v>52</v>
      </c>
      <c r="C69" s="2">
        <v>2278.3332</v>
      </c>
      <c r="D69" t="str">
        <f t="shared" si="2"/>
        <v>Group 3</v>
      </c>
      <c r="E69" t="str">
        <f t="shared" si="3"/>
        <v>Group 2</v>
      </c>
    </row>
    <row r="70" spans="1:5" x14ac:dyDescent="0.25">
      <c r="A70" t="s">
        <v>299</v>
      </c>
      <c r="B70">
        <v>52</v>
      </c>
      <c r="C70" s="2">
        <v>232.67214000000001</v>
      </c>
      <c r="D70" t="str">
        <f t="shared" si="2"/>
        <v>Group 1</v>
      </c>
      <c r="E70" t="str">
        <f t="shared" si="3"/>
        <v>Group 1</v>
      </c>
    </row>
    <row r="71" spans="1:5" x14ac:dyDescent="0.25">
      <c r="A71" t="s">
        <v>300</v>
      </c>
      <c r="B71">
        <v>52</v>
      </c>
      <c r="C71" s="2">
        <v>616.3273200000001</v>
      </c>
      <c r="D71" t="str">
        <f t="shared" si="2"/>
        <v>Group 2</v>
      </c>
      <c r="E71" t="str">
        <f t="shared" si="3"/>
        <v>Group 2</v>
      </c>
    </row>
    <row r="72" spans="1:5" x14ac:dyDescent="0.25">
      <c r="A72" t="s">
        <v>301</v>
      </c>
      <c r="B72">
        <v>52</v>
      </c>
      <c r="C72" s="2">
        <v>1000.2606</v>
      </c>
      <c r="D72" t="str">
        <f t="shared" si="2"/>
        <v>Group 2</v>
      </c>
      <c r="E72" t="str">
        <f t="shared" si="3"/>
        <v>Group 2</v>
      </c>
    </row>
    <row r="73" spans="1:5" x14ac:dyDescent="0.25">
      <c r="A73" t="s">
        <v>302</v>
      </c>
      <c r="B73">
        <v>52</v>
      </c>
      <c r="C73" s="2">
        <v>637.6089199999999</v>
      </c>
      <c r="D73" t="str">
        <f t="shared" si="2"/>
        <v>Group 2</v>
      </c>
      <c r="E73" t="str">
        <f t="shared" si="3"/>
        <v>Group 2</v>
      </c>
    </row>
    <row r="74" spans="1:5" x14ac:dyDescent="0.25">
      <c r="A74" t="s">
        <v>303</v>
      </c>
      <c r="B74">
        <v>52</v>
      </c>
      <c r="C74" s="2">
        <v>775.50519999999995</v>
      </c>
      <c r="D74" t="str">
        <f t="shared" si="2"/>
        <v>Group 2</v>
      </c>
      <c r="E74" t="str">
        <f t="shared" si="3"/>
        <v>Group 2</v>
      </c>
    </row>
    <row r="75" spans="1:5" x14ac:dyDescent="0.25">
      <c r="A75" t="s">
        <v>304</v>
      </c>
      <c r="B75">
        <v>52</v>
      </c>
      <c r="C75" s="2">
        <v>5533.2804100000003</v>
      </c>
      <c r="D75" t="str">
        <f t="shared" si="2"/>
        <v>Group 4</v>
      </c>
      <c r="E75" t="str">
        <f t="shared" si="3"/>
        <v>Group 3</v>
      </c>
    </row>
    <row r="76" spans="1:5" x14ac:dyDescent="0.25">
      <c r="A76" t="s">
        <v>305</v>
      </c>
      <c r="B76">
        <v>52</v>
      </c>
      <c r="C76" s="2">
        <v>17013.280320000002</v>
      </c>
      <c r="D76" t="str">
        <f t="shared" si="2"/>
        <v>Group 4</v>
      </c>
      <c r="E76" t="str">
        <f t="shared" si="3"/>
        <v>Group 3</v>
      </c>
    </row>
    <row r="77" spans="1:5" x14ac:dyDescent="0.25">
      <c r="A77" t="s">
        <v>306</v>
      </c>
      <c r="B77">
        <v>52</v>
      </c>
      <c r="C77" s="2">
        <v>147.42614</v>
      </c>
      <c r="D77" t="str">
        <f t="shared" si="2"/>
        <v>Group 1</v>
      </c>
      <c r="E77" t="str">
        <f t="shared" si="3"/>
        <v>Group 1</v>
      </c>
    </row>
    <row r="78" spans="1:5" x14ac:dyDescent="0.25">
      <c r="A78" t="s">
        <v>307</v>
      </c>
      <c r="B78">
        <v>52</v>
      </c>
      <c r="C78" s="2">
        <v>141.5761</v>
      </c>
      <c r="D78" t="str">
        <f t="shared" si="2"/>
        <v>Group 1</v>
      </c>
      <c r="E78" t="str">
        <f t="shared" si="3"/>
        <v>Group 1</v>
      </c>
    </row>
    <row r="79" spans="1:5" x14ac:dyDescent="0.25">
      <c r="A79" t="s">
        <v>308</v>
      </c>
      <c r="B79">
        <v>52</v>
      </c>
      <c r="C79" s="2">
        <v>2152.09512</v>
      </c>
      <c r="D79" t="str">
        <f t="shared" si="2"/>
        <v>Group 3</v>
      </c>
      <c r="E79" t="str">
        <f t="shared" si="3"/>
        <v>Group 2</v>
      </c>
    </row>
    <row r="80" spans="1:5" x14ac:dyDescent="0.25">
      <c r="A80" t="s">
        <v>309</v>
      </c>
      <c r="B80">
        <v>52</v>
      </c>
      <c r="C80" s="2">
        <v>159.50402</v>
      </c>
      <c r="D80" t="str">
        <f t="shared" si="2"/>
        <v>Group 1</v>
      </c>
      <c r="E80" t="str">
        <f t="shared" si="3"/>
        <v>Group 1</v>
      </c>
    </row>
    <row r="81" spans="1:5" x14ac:dyDescent="0.25">
      <c r="A81" t="s">
        <v>310</v>
      </c>
      <c r="B81">
        <v>52</v>
      </c>
      <c r="C81" s="2">
        <v>49.961700000000008</v>
      </c>
      <c r="D81" t="str">
        <f t="shared" si="2"/>
        <v>Group 1</v>
      </c>
      <c r="E81" t="str">
        <f t="shared" si="3"/>
        <v>Group 1</v>
      </c>
    </row>
    <row r="82" spans="1:5" x14ac:dyDescent="0.25">
      <c r="A82" t="s">
        <v>311</v>
      </c>
      <c r="B82">
        <v>52</v>
      </c>
      <c r="C82" s="2">
        <v>622.39162999999996</v>
      </c>
      <c r="D82" t="str">
        <f t="shared" si="2"/>
        <v>Group 2</v>
      </c>
      <c r="E82" t="str">
        <f t="shared" si="3"/>
        <v>Group 2</v>
      </c>
    </row>
    <row r="83" spans="1:5" x14ac:dyDescent="0.25">
      <c r="A83" t="s">
        <v>312</v>
      </c>
      <c r="B83">
        <v>52</v>
      </c>
      <c r="C83" s="2">
        <v>143.3158</v>
      </c>
      <c r="D83" t="str">
        <f t="shared" si="2"/>
        <v>Group 1</v>
      </c>
      <c r="E83" t="str">
        <f t="shared" si="3"/>
        <v>Group 1</v>
      </c>
    </row>
    <row r="84" spans="1:5" x14ac:dyDescent="0.25">
      <c r="A84" t="s">
        <v>313</v>
      </c>
      <c r="B84">
        <v>52</v>
      </c>
      <c r="C84" s="2">
        <v>2676.2757600000004</v>
      </c>
      <c r="D84" t="str">
        <f t="shared" si="2"/>
        <v>Group 3</v>
      </c>
      <c r="E84" t="str">
        <f t="shared" si="3"/>
        <v>Group 2</v>
      </c>
    </row>
    <row r="85" spans="1:5" x14ac:dyDescent="0.25">
      <c r="A85" t="s">
        <v>314</v>
      </c>
      <c r="B85">
        <v>52</v>
      </c>
      <c r="C85" s="2">
        <v>3841.1689400000005</v>
      </c>
      <c r="D85" t="str">
        <f t="shared" si="2"/>
        <v>Group 3</v>
      </c>
      <c r="E85" t="str">
        <f t="shared" si="3"/>
        <v>Group 3</v>
      </c>
    </row>
    <row r="86" spans="1:5" x14ac:dyDescent="0.25">
      <c r="A86" t="s">
        <v>315</v>
      </c>
      <c r="B86">
        <v>52</v>
      </c>
      <c r="C86" s="2">
        <v>271.23264</v>
      </c>
      <c r="D86" t="str">
        <f t="shared" si="2"/>
        <v>Group 2</v>
      </c>
      <c r="E86" t="str">
        <f t="shared" si="3"/>
        <v>Group 1</v>
      </c>
    </row>
    <row r="87" spans="1:5" x14ac:dyDescent="0.25">
      <c r="A87" t="s">
        <v>316</v>
      </c>
      <c r="B87">
        <v>52</v>
      </c>
      <c r="C87" s="2">
        <v>635.87664000000007</v>
      </c>
      <c r="D87" t="str">
        <f t="shared" si="2"/>
        <v>Group 2</v>
      </c>
      <c r="E87" t="str">
        <f t="shared" si="3"/>
        <v>Group 2</v>
      </c>
    </row>
    <row r="88" spans="1:5" x14ac:dyDescent="0.25">
      <c r="A88" t="s">
        <v>317</v>
      </c>
      <c r="B88">
        <v>52</v>
      </c>
      <c r="C88" s="2">
        <v>261.85212000000001</v>
      </c>
      <c r="D88" t="str">
        <f t="shared" si="2"/>
        <v>Group 2</v>
      </c>
      <c r="E88" t="str">
        <f t="shared" si="3"/>
        <v>Group 1</v>
      </c>
    </row>
    <row r="89" spans="1:5" x14ac:dyDescent="0.25">
      <c r="A89" t="s">
        <v>318</v>
      </c>
      <c r="B89">
        <v>52</v>
      </c>
      <c r="C89" s="2">
        <v>1468.7405999999999</v>
      </c>
      <c r="D89" t="str">
        <f t="shared" si="2"/>
        <v>Group 3</v>
      </c>
      <c r="E89" t="str">
        <f t="shared" si="3"/>
        <v>Group 2</v>
      </c>
    </row>
    <row r="90" spans="1:5" x14ac:dyDescent="0.25">
      <c r="A90" t="s">
        <v>319</v>
      </c>
      <c r="B90">
        <v>52</v>
      </c>
      <c r="C90" s="2">
        <v>1050.9619599999999</v>
      </c>
      <c r="D90" t="str">
        <f t="shared" si="2"/>
        <v>Group 3</v>
      </c>
      <c r="E90" t="str">
        <f t="shared" si="3"/>
        <v>Group 2</v>
      </c>
    </row>
    <row r="91" spans="1:5" x14ac:dyDescent="0.25">
      <c r="A91" t="s">
        <v>320</v>
      </c>
      <c r="B91">
        <v>52</v>
      </c>
      <c r="C91" s="2">
        <v>150.41460000000001</v>
      </c>
      <c r="D91" t="str">
        <f t="shared" si="2"/>
        <v>Group 1</v>
      </c>
      <c r="E91" t="str">
        <f t="shared" si="3"/>
        <v>Group 1</v>
      </c>
    </row>
    <row r="92" spans="1:5" x14ac:dyDescent="0.25">
      <c r="A92" t="s">
        <v>321</v>
      </c>
      <c r="B92">
        <v>52</v>
      </c>
      <c r="C92" s="2">
        <v>494.87569999999999</v>
      </c>
      <c r="D92" t="str">
        <f t="shared" si="2"/>
        <v>Group 2</v>
      </c>
      <c r="E92" t="str">
        <f t="shared" si="3"/>
        <v>Group 2</v>
      </c>
    </row>
    <row r="93" spans="1:5" x14ac:dyDescent="0.25">
      <c r="A93" t="s">
        <v>322</v>
      </c>
      <c r="B93">
        <v>52</v>
      </c>
      <c r="C93" s="2">
        <v>615.14475000000004</v>
      </c>
      <c r="D93" t="str">
        <f t="shared" si="2"/>
        <v>Group 2</v>
      </c>
      <c r="E93" t="str">
        <f t="shared" si="3"/>
        <v>Group 2</v>
      </c>
    </row>
    <row r="94" spans="1:5" x14ac:dyDescent="0.25">
      <c r="A94" t="s">
        <v>323</v>
      </c>
      <c r="B94">
        <v>52</v>
      </c>
      <c r="C94" s="2">
        <v>577.74977999999999</v>
      </c>
      <c r="D94" t="str">
        <f t="shared" si="2"/>
        <v>Group 2</v>
      </c>
      <c r="E94" t="str">
        <f t="shared" si="3"/>
        <v>Group 2</v>
      </c>
    </row>
    <row r="95" spans="1:5" x14ac:dyDescent="0.25">
      <c r="A95" t="s">
        <v>324</v>
      </c>
      <c r="B95">
        <v>52</v>
      </c>
      <c r="C95" s="2">
        <v>32.156649999999999</v>
      </c>
      <c r="D95" t="str">
        <f t="shared" si="2"/>
        <v>Group 1</v>
      </c>
      <c r="E95" t="str">
        <f t="shared" si="3"/>
        <v>Group 1</v>
      </c>
    </row>
    <row r="96" spans="1:5" x14ac:dyDescent="0.25">
      <c r="A96" t="s">
        <v>325</v>
      </c>
      <c r="B96">
        <v>52</v>
      </c>
      <c r="C96" s="2">
        <v>3509.42148</v>
      </c>
      <c r="D96" t="str">
        <f t="shared" si="2"/>
        <v>Group 3</v>
      </c>
      <c r="E96" t="str">
        <f t="shared" si="3"/>
        <v>Group 3</v>
      </c>
    </row>
    <row r="97" spans="1:5" x14ac:dyDescent="0.25">
      <c r="A97" t="s">
        <v>326</v>
      </c>
      <c r="B97">
        <v>52</v>
      </c>
      <c r="C97" s="2">
        <v>13582.257250000001</v>
      </c>
      <c r="D97" t="str">
        <f t="shared" si="2"/>
        <v>Group 4</v>
      </c>
      <c r="E97" t="str">
        <f t="shared" si="3"/>
        <v>Group 3</v>
      </c>
    </row>
    <row r="98" spans="1:5" x14ac:dyDescent="0.25">
      <c r="A98" t="s">
        <v>327</v>
      </c>
      <c r="B98">
        <v>52</v>
      </c>
      <c r="C98" s="2">
        <v>5659.9092000000001</v>
      </c>
      <c r="D98" t="str">
        <f t="shared" si="2"/>
        <v>Group 4</v>
      </c>
      <c r="E98" t="str">
        <f t="shared" si="3"/>
        <v>Group 3</v>
      </c>
    </row>
    <row r="99" spans="1:5" x14ac:dyDescent="0.25">
      <c r="A99" t="s">
        <v>328</v>
      </c>
      <c r="B99">
        <v>52</v>
      </c>
      <c r="C99" s="2">
        <v>3329.8017500000001</v>
      </c>
      <c r="D99" t="str">
        <f t="shared" si="2"/>
        <v>Group 3</v>
      </c>
      <c r="E99" t="str">
        <f t="shared" si="3"/>
        <v>Group 3</v>
      </c>
    </row>
    <row r="100" spans="1:5" x14ac:dyDescent="0.25">
      <c r="A100" t="s">
        <v>329</v>
      </c>
      <c r="B100">
        <v>52</v>
      </c>
      <c r="C100" s="2">
        <v>33.93018</v>
      </c>
      <c r="D100" t="str">
        <f t="shared" si="2"/>
        <v>Group 1</v>
      </c>
      <c r="E100" t="str">
        <f t="shared" si="3"/>
        <v>Group 1</v>
      </c>
    </row>
    <row r="101" spans="1:5" x14ac:dyDescent="0.25">
      <c r="A101" t="s">
        <v>330</v>
      </c>
      <c r="B101">
        <v>52</v>
      </c>
      <c r="C101" s="2">
        <v>1715.1487500000003</v>
      </c>
      <c r="D101" t="str">
        <f t="shared" si="2"/>
        <v>Group 3</v>
      </c>
      <c r="E101" t="str">
        <f t="shared" si="3"/>
        <v>Group 2</v>
      </c>
    </row>
    <row r="102" spans="1:5" x14ac:dyDescent="0.25">
      <c r="A102" t="s">
        <v>331</v>
      </c>
      <c r="B102">
        <v>52</v>
      </c>
      <c r="C102" s="2">
        <v>209.07347999999999</v>
      </c>
      <c r="D102" t="str">
        <f t="shared" si="2"/>
        <v>Group 1</v>
      </c>
      <c r="E102" t="str">
        <f t="shared" si="3"/>
        <v>Group 1</v>
      </c>
    </row>
    <row r="103" spans="1:5" x14ac:dyDescent="0.25">
      <c r="A103" t="s">
        <v>332</v>
      </c>
      <c r="B103">
        <v>52</v>
      </c>
      <c r="C103" s="2">
        <v>82.278299999999987</v>
      </c>
      <c r="D103" t="str">
        <f t="shared" si="2"/>
        <v>Group 1</v>
      </c>
      <c r="E103" t="str">
        <f t="shared" si="3"/>
        <v>Group 1</v>
      </c>
    </row>
    <row r="104" spans="1:5" x14ac:dyDescent="0.25">
      <c r="A104" t="s">
        <v>333</v>
      </c>
      <c r="B104">
        <v>52</v>
      </c>
      <c r="C104" s="2">
        <v>4774.87626</v>
      </c>
      <c r="D104" t="str">
        <f t="shared" si="2"/>
        <v>Group 4</v>
      </c>
      <c r="E104" t="str">
        <f t="shared" si="3"/>
        <v>Group 3</v>
      </c>
    </row>
    <row r="105" spans="1:5" x14ac:dyDescent="0.25">
      <c r="A105" t="s">
        <v>334</v>
      </c>
      <c r="B105">
        <v>52</v>
      </c>
      <c r="C105" s="2">
        <v>364.97708</v>
      </c>
      <c r="D105" t="str">
        <f t="shared" si="2"/>
        <v>Group 2</v>
      </c>
      <c r="E105" t="str">
        <f t="shared" si="3"/>
        <v>Group 2</v>
      </c>
    </row>
    <row r="106" spans="1:5" x14ac:dyDescent="0.25">
      <c r="A106" t="s">
        <v>335</v>
      </c>
      <c r="B106">
        <v>52</v>
      </c>
      <c r="C106" s="2">
        <v>195.24539999999999</v>
      </c>
      <c r="D106" t="str">
        <f t="shared" si="2"/>
        <v>Group 1</v>
      </c>
      <c r="E106" t="str">
        <f t="shared" si="3"/>
        <v>Group 1</v>
      </c>
    </row>
    <row r="107" spans="1:5" x14ac:dyDescent="0.25">
      <c r="A107" t="s">
        <v>336</v>
      </c>
      <c r="B107">
        <v>52</v>
      </c>
      <c r="C107" s="2">
        <v>359.02864</v>
      </c>
      <c r="D107" t="str">
        <f t="shared" si="2"/>
        <v>Group 2</v>
      </c>
      <c r="E107" t="str">
        <f t="shared" si="3"/>
        <v>Group 1</v>
      </c>
    </row>
    <row r="108" spans="1:5" x14ac:dyDescent="0.25">
      <c r="A108" t="s">
        <v>337</v>
      </c>
      <c r="B108">
        <v>52</v>
      </c>
      <c r="C108" s="2">
        <v>229.67490000000001</v>
      </c>
      <c r="D108" t="str">
        <f t="shared" si="2"/>
        <v>Group 1</v>
      </c>
      <c r="E108" t="str">
        <f t="shared" si="3"/>
        <v>Group 1</v>
      </c>
    </row>
    <row r="109" spans="1:5" x14ac:dyDescent="0.25">
      <c r="A109" t="s">
        <v>338</v>
      </c>
      <c r="B109">
        <v>52</v>
      </c>
      <c r="C109" s="2">
        <v>72.081699999999998</v>
      </c>
      <c r="D109" t="str">
        <f t="shared" si="2"/>
        <v>Group 1</v>
      </c>
      <c r="E109" t="str">
        <f t="shared" si="3"/>
        <v>Group 1</v>
      </c>
    </row>
    <row r="110" spans="1:5" x14ac:dyDescent="0.25">
      <c r="A110" t="s">
        <v>339</v>
      </c>
      <c r="B110">
        <v>52</v>
      </c>
      <c r="C110" s="2">
        <v>22.690619999999999</v>
      </c>
      <c r="D110" t="str">
        <f t="shared" si="2"/>
        <v>Group 1</v>
      </c>
      <c r="E110" t="str">
        <f t="shared" si="3"/>
        <v>Group 1</v>
      </c>
    </row>
    <row r="111" spans="1:5" x14ac:dyDescent="0.25">
      <c r="A111" t="s">
        <v>340</v>
      </c>
      <c r="B111">
        <v>52</v>
      </c>
      <c r="C111" s="2">
        <v>685.49966000000006</v>
      </c>
      <c r="D111" t="str">
        <f t="shared" si="2"/>
        <v>Group 2</v>
      </c>
      <c r="E111" t="str">
        <f t="shared" si="3"/>
        <v>Group 2</v>
      </c>
    </row>
    <row r="112" spans="1:5" x14ac:dyDescent="0.25">
      <c r="A112" t="s">
        <v>341</v>
      </c>
      <c r="B112">
        <v>52</v>
      </c>
      <c r="C112" s="2">
        <v>295.28785999999997</v>
      </c>
      <c r="D112" t="str">
        <f t="shared" si="2"/>
        <v>Group 2</v>
      </c>
      <c r="E112" t="str">
        <f t="shared" si="3"/>
        <v>Group 1</v>
      </c>
    </row>
    <row r="113" spans="1:5" x14ac:dyDescent="0.25">
      <c r="A113" t="s">
        <v>342</v>
      </c>
      <c r="B113">
        <v>52</v>
      </c>
      <c r="C113" s="2">
        <v>895.42938000000004</v>
      </c>
      <c r="D113" t="str">
        <f t="shared" si="2"/>
        <v>Group 2</v>
      </c>
      <c r="E113" t="str">
        <f t="shared" si="3"/>
        <v>Group 2</v>
      </c>
    </row>
    <row r="114" spans="1:5" x14ac:dyDescent="0.25">
      <c r="A114" t="s">
        <v>343</v>
      </c>
      <c r="B114">
        <v>52</v>
      </c>
      <c r="C114" s="2">
        <v>106.8967</v>
      </c>
      <c r="D114" t="str">
        <f t="shared" si="2"/>
        <v>Group 1</v>
      </c>
      <c r="E114" t="str">
        <f t="shared" si="3"/>
        <v>Group 1</v>
      </c>
    </row>
    <row r="115" spans="1:5" x14ac:dyDescent="0.25">
      <c r="A115" t="s">
        <v>344</v>
      </c>
      <c r="B115">
        <v>52</v>
      </c>
      <c r="C115" s="2">
        <v>446.89115999999996</v>
      </c>
      <c r="D115" t="str">
        <f t="shared" si="2"/>
        <v>Group 2</v>
      </c>
      <c r="E115" t="str">
        <f t="shared" si="3"/>
        <v>Group 2</v>
      </c>
    </row>
    <row r="116" spans="1:5" x14ac:dyDescent="0.25">
      <c r="A116" t="s">
        <v>345</v>
      </c>
      <c r="B116">
        <v>52</v>
      </c>
      <c r="C116" s="2">
        <v>588.04720000000009</v>
      </c>
      <c r="D116" t="str">
        <f t="shared" si="2"/>
        <v>Group 2</v>
      </c>
      <c r="E116" t="str">
        <f t="shared" si="3"/>
        <v>Group 2</v>
      </c>
    </row>
    <row r="117" spans="1:5" x14ac:dyDescent="0.25">
      <c r="A117" t="s">
        <v>346</v>
      </c>
      <c r="B117">
        <v>52</v>
      </c>
      <c r="C117" s="2">
        <v>216.97080000000003</v>
      </c>
      <c r="D117" t="str">
        <f t="shared" si="2"/>
        <v>Group 1</v>
      </c>
      <c r="E117" t="str">
        <f t="shared" si="3"/>
        <v>Group 1</v>
      </c>
    </row>
    <row r="118" spans="1:5" x14ac:dyDescent="0.25">
      <c r="A118" t="s">
        <v>347</v>
      </c>
      <c r="B118">
        <v>52</v>
      </c>
      <c r="C118" s="2">
        <v>185.59335000000002</v>
      </c>
      <c r="D118" t="str">
        <f t="shared" si="2"/>
        <v>Group 1</v>
      </c>
      <c r="E118" t="str">
        <f t="shared" si="3"/>
        <v>Group 1</v>
      </c>
    </row>
    <row r="119" spans="1:5" x14ac:dyDescent="0.25">
      <c r="A119" t="s">
        <v>348</v>
      </c>
      <c r="B119">
        <v>52</v>
      </c>
      <c r="C119" s="2">
        <v>176.20400000000001</v>
      </c>
      <c r="D119" t="str">
        <f t="shared" si="2"/>
        <v>Group 1</v>
      </c>
      <c r="E119" t="str">
        <f t="shared" si="3"/>
        <v>Group 1</v>
      </c>
    </row>
    <row r="120" spans="1:5" x14ac:dyDescent="0.25">
      <c r="A120" t="s">
        <v>349</v>
      </c>
      <c r="B120">
        <v>52</v>
      </c>
      <c r="C120" s="2">
        <v>144.82019999999997</v>
      </c>
      <c r="D120" t="str">
        <f t="shared" si="2"/>
        <v>Group 1</v>
      </c>
      <c r="E120" t="str">
        <f t="shared" si="3"/>
        <v>Group 1</v>
      </c>
    </row>
    <row r="121" spans="1:5" x14ac:dyDescent="0.25">
      <c r="A121" t="s">
        <v>350</v>
      </c>
      <c r="B121">
        <v>52</v>
      </c>
      <c r="C121" s="2">
        <v>153.09509999999997</v>
      </c>
      <c r="D121" t="str">
        <f t="shared" si="2"/>
        <v>Group 1</v>
      </c>
      <c r="E121" t="str">
        <f t="shared" si="3"/>
        <v>Group 1</v>
      </c>
    </row>
    <row r="122" spans="1:5" x14ac:dyDescent="0.25">
      <c r="A122" t="s">
        <v>351</v>
      </c>
      <c r="B122">
        <v>52</v>
      </c>
      <c r="C122" s="2">
        <v>45879.574000000001</v>
      </c>
      <c r="D122" t="str">
        <f t="shared" si="2"/>
        <v>Group 4</v>
      </c>
      <c r="E122" t="str">
        <f t="shared" si="3"/>
        <v>Group 3</v>
      </c>
    </row>
    <row r="123" spans="1:5" x14ac:dyDescent="0.25">
      <c r="A123" t="s">
        <v>352</v>
      </c>
      <c r="B123">
        <v>52</v>
      </c>
      <c r="C123" s="2">
        <v>197.625</v>
      </c>
      <c r="D123" t="str">
        <f t="shared" si="2"/>
        <v>Group 1</v>
      </c>
      <c r="E123" t="str">
        <f t="shared" si="3"/>
        <v>Group 1</v>
      </c>
    </row>
    <row r="124" spans="1:5" x14ac:dyDescent="0.25">
      <c r="A124" t="s">
        <v>353</v>
      </c>
      <c r="B124">
        <v>52</v>
      </c>
      <c r="C124" s="2">
        <v>9620.9287199999999</v>
      </c>
      <c r="D124" t="str">
        <f t="shared" si="2"/>
        <v>Group 4</v>
      </c>
      <c r="E124" t="str">
        <f t="shared" si="3"/>
        <v>Group 3</v>
      </c>
    </row>
    <row r="125" spans="1:5" x14ac:dyDescent="0.25">
      <c r="A125" t="s">
        <v>354</v>
      </c>
      <c r="B125">
        <v>52</v>
      </c>
      <c r="C125" s="2">
        <v>263.26161999999999</v>
      </c>
      <c r="D125" t="str">
        <f t="shared" si="2"/>
        <v>Group 2</v>
      </c>
      <c r="E125" t="str">
        <f t="shared" si="3"/>
        <v>Group 1</v>
      </c>
    </row>
    <row r="126" spans="1:5" x14ac:dyDescent="0.25">
      <c r="A126" t="s">
        <v>355</v>
      </c>
      <c r="B126">
        <v>52</v>
      </c>
      <c r="C126" s="2">
        <v>251.18259</v>
      </c>
      <c r="D126" t="str">
        <f t="shared" si="2"/>
        <v>Group 1</v>
      </c>
      <c r="E126" t="str">
        <f t="shared" si="3"/>
        <v>Group 1</v>
      </c>
    </row>
    <row r="127" spans="1:5" x14ac:dyDescent="0.25">
      <c r="A127" t="s">
        <v>356</v>
      </c>
      <c r="B127">
        <v>52</v>
      </c>
      <c r="C127" s="2">
        <v>882.95298000000014</v>
      </c>
      <c r="D127" t="str">
        <f t="shared" si="2"/>
        <v>Group 2</v>
      </c>
      <c r="E127" t="str">
        <f t="shared" si="3"/>
        <v>Group 2</v>
      </c>
    </row>
    <row r="128" spans="1:5" x14ac:dyDescent="0.25">
      <c r="A128" t="s">
        <v>357</v>
      </c>
      <c r="B128">
        <v>52</v>
      </c>
      <c r="C128" s="2">
        <v>189.61360000000002</v>
      </c>
      <c r="D128" t="str">
        <f t="shared" si="2"/>
        <v>Group 1</v>
      </c>
      <c r="E128" t="str">
        <f t="shared" si="3"/>
        <v>Group 1</v>
      </c>
    </row>
    <row r="129" spans="1:5" x14ac:dyDescent="0.25">
      <c r="A129" t="s">
        <v>358</v>
      </c>
      <c r="B129">
        <v>52</v>
      </c>
      <c r="C129" s="2">
        <v>43.744750000000003</v>
      </c>
      <c r="D129" t="str">
        <f t="shared" si="2"/>
        <v>Group 1</v>
      </c>
      <c r="E129" t="str">
        <f t="shared" si="3"/>
        <v>Group 1</v>
      </c>
    </row>
    <row r="130" spans="1:5" x14ac:dyDescent="0.25">
      <c r="A130" t="s">
        <v>359</v>
      </c>
      <c r="B130">
        <v>52</v>
      </c>
      <c r="C130" s="2">
        <v>678.64991999999995</v>
      </c>
      <c r="D130" t="str">
        <f t="shared" ref="D130:D193" si="4">IF(C130&lt;=$I$3,"Group 1",IF(AND(C130&gt;$I$3,C130&lt;=$K$3),"Group 2",IF(AND(C130&gt;$K$3,C130&lt;=$M$3),"Group 3","Group 4")))</f>
        <v>Group 2</v>
      </c>
      <c r="E130" t="str">
        <f t="shared" si="3"/>
        <v>Group 2</v>
      </c>
    </row>
    <row r="131" spans="1:5" x14ac:dyDescent="0.25">
      <c r="A131" t="s">
        <v>360</v>
      </c>
      <c r="B131">
        <v>52</v>
      </c>
      <c r="C131" s="2">
        <v>266.26499999999999</v>
      </c>
      <c r="D131" t="str">
        <f t="shared" si="4"/>
        <v>Group 2</v>
      </c>
      <c r="E131" t="str">
        <f t="shared" ref="E131:E194" si="5">IF(C131&lt;=$I$9,"Group 1",IF(AND(C131&gt;$I$9,C131&lt;=$K$9),"Group 2","Group 3"))</f>
        <v>Group 1</v>
      </c>
    </row>
    <row r="132" spans="1:5" x14ac:dyDescent="0.25">
      <c r="A132" t="s">
        <v>361</v>
      </c>
      <c r="B132">
        <v>52</v>
      </c>
      <c r="C132" s="2">
        <v>257.1653</v>
      </c>
      <c r="D132" t="str">
        <f t="shared" si="4"/>
        <v>Group 2</v>
      </c>
      <c r="E132" t="str">
        <f t="shared" si="5"/>
        <v>Group 1</v>
      </c>
    </row>
    <row r="133" spans="1:5" x14ac:dyDescent="0.25">
      <c r="A133" t="s">
        <v>362</v>
      </c>
      <c r="B133">
        <v>52</v>
      </c>
      <c r="C133" s="2">
        <v>121.6452</v>
      </c>
      <c r="D133" t="str">
        <f t="shared" si="4"/>
        <v>Group 1</v>
      </c>
      <c r="E133" t="str">
        <f t="shared" si="5"/>
        <v>Group 1</v>
      </c>
    </row>
    <row r="134" spans="1:5" x14ac:dyDescent="0.25">
      <c r="A134" t="s">
        <v>363</v>
      </c>
      <c r="B134">
        <v>52</v>
      </c>
      <c r="C134" s="2">
        <v>188.37611999999999</v>
      </c>
      <c r="D134" t="str">
        <f t="shared" si="4"/>
        <v>Group 1</v>
      </c>
      <c r="E134" t="str">
        <f t="shared" si="5"/>
        <v>Group 1</v>
      </c>
    </row>
    <row r="135" spans="1:5" x14ac:dyDescent="0.25">
      <c r="A135" t="s">
        <v>364</v>
      </c>
      <c r="B135">
        <v>52</v>
      </c>
      <c r="C135" s="2">
        <v>190.88298</v>
      </c>
      <c r="D135" t="str">
        <f t="shared" si="4"/>
        <v>Group 1</v>
      </c>
      <c r="E135" t="str">
        <f t="shared" si="5"/>
        <v>Group 1</v>
      </c>
    </row>
    <row r="136" spans="1:5" x14ac:dyDescent="0.25">
      <c r="A136" t="s">
        <v>365</v>
      </c>
      <c r="B136">
        <v>52</v>
      </c>
      <c r="C136" s="2">
        <v>277.18200000000002</v>
      </c>
      <c r="D136" t="str">
        <f t="shared" si="4"/>
        <v>Group 2</v>
      </c>
      <c r="E136" t="str">
        <f t="shared" si="5"/>
        <v>Group 1</v>
      </c>
    </row>
    <row r="137" spans="1:5" x14ac:dyDescent="0.25">
      <c r="A137" t="s">
        <v>366</v>
      </c>
      <c r="B137">
        <v>52</v>
      </c>
      <c r="C137" s="2">
        <v>332.56710000000004</v>
      </c>
      <c r="D137" t="str">
        <f t="shared" si="4"/>
        <v>Group 2</v>
      </c>
      <c r="E137" t="str">
        <f t="shared" si="5"/>
        <v>Group 1</v>
      </c>
    </row>
    <row r="138" spans="1:5" x14ac:dyDescent="0.25">
      <c r="A138" t="s">
        <v>367</v>
      </c>
      <c r="B138">
        <v>52</v>
      </c>
      <c r="C138" s="2">
        <v>4400.1765600000008</v>
      </c>
      <c r="D138" t="str">
        <f t="shared" si="4"/>
        <v>Group 3</v>
      </c>
      <c r="E138" t="str">
        <f t="shared" si="5"/>
        <v>Group 3</v>
      </c>
    </row>
    <row r="139" spans="1:5" x14ac:dyDescent="0.25">
      <c r="A139" t="s">
        <v>368</v>
      </c>
      <c r="B139">
        <v>52</v>
      </c>
      <c r="C139" s="2">
        <v>3261.3389200000001</v>
      </c>
      <c r="D139" t="str">
        <f t="shared" si="4"/>
        <v>Group 3</v>
      </c>
      <c r="E139" t="str">
        <f t="shared" si="5"/>
        <v>Group 3</v>
      </c>
    </row>
    <row r="140" spans="1:5" x14ac:dyDescent="0.25">
      <c r="A140" t="s">
        <v>369</v>
      </c>
      <c r="B140">
        <v>52</v>
      </c>
      <c r="C140" s="2">
        <v>13300.57674</v>
      </c>
      <c r="D140" t="str">
        <f t="shared" si="4"/>
        <v>Group 4</v>
      </c>
      <c r="E140" t="str">
        <f t="shared" si="5"/>
        <v>Group 3</v>
      </c>
    </row>
    <row r="141" spans="1:5" x14ac:dyDescent="0.25">
      <c r="A141" t="s">
        <v>370</v>
      </c>
      <c r="B141">
        <v>52</v>
      </c>
      <c r="C141" s="2">
        <v>12803.247640000001</v>
      </c>
      <c r="D141" t="str">
        <f t="shared" si="4"/>
        <v>Group 4</v>
      </c>
      <c r="E141" t="str">
        <f t="shared" si="5"/>
        <v>Group 3</v>
      </c>
    </row>
    <row r="142" spans="1:5" x14ac:dyDescent="0.25">
      <c r="A142" t="s">
        <v>371</v>
      </c>
      <c r="B142">
        <v>52</v>
      </c>
      <c r="C142" s="2">
        <v>7029.1877800000002</v>
      </c>
      <c r="D142" t="str">
        <f t="shared" si="4"/>
        <v>Group 4</v>
      </c>
      <c r="E142" t="str">
        <f t="shared" si="5"/>
        <v>Group 3</v>
      </c>
    </row>
    <row r="143" spans="1:5" x14ac:dyDescent="0.25">
      <c r="A143" t="s">
        <v>372</v>
      </c>
      <c r="B143">
        <v>52</v>
      </c>
      <c r="C143" s="2">
        <v>15100.019460000001</v>
      </c>
      <c r="D143" t="str">
        <f t="shared" si="4"/>
        <v>Group 4</v>
      </c>
      <c r="E143" t="str">
        <f t="shared" si="5"/>
        <v>Group 3</v>
      </c>
    </row>
    <row r="144" spans="1:5" x14ac:dyDescent="0.25">
      <c r="A144" t="s">
        <v>373</v>
      </c>
      <c r="B144">
        <v>52</v>
      </c>
      <c r="C144" s="2">
        <v>4746.1854399999993</v>
      </c>
      <c r="D144" t="str">
        <f t="shared" si="4"/>
        <v>Group 4</v>
      </c>
      <c r="E144" t="str">
        <f t="shared" si="5"/>
        <v>Group 3</v>
      </c>
    </row>
    <row r="145" spans="1:5" x14ac:dyDescent="0.25">
      <c r="A145" t="s">
        <v>374</v>
      </c>
      <c r="B145">
        <v>52</v>
      </c>
      <c r="C145" s="2">
        <v>18311.354879999999</v>
      </c>
      <c r="D145" t="str">
        <f t="shared" si="4"/>
        <v>Group 4</v>
      </c>
      <c r="E145" t="str">
        <f t="shared" si="5"/>
        <v>Group 3</v>
      </c>
    </row>
    <row r="146" spans="1:5" x14ac:dyDescent="0.25">
      <c r="A146" t="s">
        <v>375</v>
      </c>
      <c r="B146">
        <v>52</v>
      </c>
      <c r="C146" s="2">
        <v>17007.161499999998</v>
      </c>
      <c r="D146" t="str">
        <f t="shared" si="4"/>
        <v>Group 4</v>
      </c>
      <c r="E146" t="str">
        <f t="shared" si="5"/>
        <v>Group 3</v>
      </c>
    </row>
    <row r="147" spans="1:5" x14ac:dyDescent="0.25">
      <c r="A147" t="s">
        <v>376</v>
      </c>
      <c r="B147">
        <v>52</v>
      </c>
      <c r="C147" s="2">
        <v>2169.6582600000002</v>
      </c>
      <c r="D147" t="str">
        <f t="shared" si="4"/>
        <v>Group 3</v>
      </c>
      <c r="E147" t="str">
        <f t="shared" si="5"/>
        <v>Group 2</v>
      </c>
    </row>
    <row r="148" spans="1:5" x14ac:dyDescent="0.25">
      <c r="A148" t="s">
        <v>377</v>
      </c>
      <c r="B148">
        <v>52</v>
      </c>
      <c r="C148" s="2">
        <v>23721.904176420001</v>
      </c>
      <c r="D148" t="str">
        <f t="shared" si="4"/>
        <v>Group 4</v>
      </c>
      <c r="E148" t="str">
        <f t="shared" si="5"/>
        <v>Group 3</v>
      </c>
    </row>
    <row r="149" spans="1:5" x14ac:dyDescent="0.25">
      <c r="A149" t="s">
        <v>378</v>
      </c>
      <c r="B149">
        <v>52</v>
      </c>
      <c r="C149" s="2">
        <v>2733.5913600000003</v>
      </c>
      <c r="D149" t="str">
        <f t="shared" si="4"/>
        <v>Group 3</v>
      </c>
      <c r="E149" t="str">
        <f t="shared" si="5"/>
        <v>Group 2</v>
      </c>
    </row>
    <row r="150" spans="1:5" x14ac:dyDescent="0.25">
      <c r="A150" t="s">
        <v>379</v>
      </c>
      <c r="B150">
        <v>52</v>
      </c>
      <c r="C150" s="2">
        <v>2509.5749700000001</v>
      </c>
      <c r="D150" t="str">
        <f t="shared" si="4"/>
        <v>Group 3</v>
      </c>
      <c r="E150" t="str">
        <f t="shared" si="5"/>
        <v>Group 2</v>
      </c>
    </row>
    <row r="151" spans="1:5" x14ac:dyDescent="0.25">
      <c r="A151" t="s">
        <v>380</v>
      </c>
      <c r="B151">
        <v>52</v>
      </c>
      <c r="C151" s="2">
        <v>1255.71576</v>
      </c>
      <c r="D151" t="str">
        <f t="shared" si="4"/>
        <v>Group 3</v>
      </c>
      <c r="E151" t="str">
        <f t="shared" si="5"/>
        <v>Group 2</v>
      </c>
    </row>
    <row r="152" spans="1:5" x14ac:dyDescent="0.25">
      <c r="A152" t="s">
        <v>381</v>
      </c>
      <c r="B152">
        <v>52</v>
      </c>
      <c r="C152" s="2">
        <v>5341.8200699999998</v>
      </c>
      <c r="D152" t="str">
        <f t="shared" si="4"/>
        <v>Group 4</v>
      </c>
      <c r="E152" t="str">
        <f t="shared" si="5"/>
        <v>Group 3</v>
      </c>
    </row>
    <row r="153" spans="1:5" x14ac:dyDescent="0.25">
      <c r="A153" t="s">
        <v>382</v>
      </c>
      <c r="B153">
        <v>52</v>
      </c>
      <c r="C153" s="2">
        <v>17388.789550000001</v>
      </c>
      <c r="D153" t="str">
        <f t="shared" si="4"/>
        <v>Group 4</v>
      </c>
      <c r="E153" t="str">
        <f t="shared" si="5"/>
        <v>Group 3</v>
      </c>
    </row>
    <row r="154" spans="1:5" x14ac:dyDescent="0.25">
      <c r="A154" t="s">
        <v>383</v>
      </c>
      <c r="B154">
        <v>52</v>
      </c>
      <c r="C154" s="2">
        <v>14154.059639999999</v>
      </c>
      <c r="D154" t="str">
        <f t="shared" si="4"/>
        <v>Group 4</v>
      </c>
      <c r="E154" t="str">
        <f t="shared" si="5"/>
        <v>Group 3</v>
      </c>
    </row>
    <row r="155" spans="1:5" x14ac:dyDescent="0.25">
      <c r="A155" t="s">
        <v>384</v>
      </c>
      <c r="B155">
        <v>52</v>
      </c>
      <c r="C155" s="2">
        <v>255509.20431999999</v>
      </c>
      <c r="D155" t="str">
        <f t="shared" si="4"/>
        <v>Group 4</v>
      </c>
      <c r="E155" t="str">
        <f t="shared" si="5"/>
        <v>Group 3</v>
      </c>
    </row>
    <row r="156" spans="1:5" x14ac:dyDescent="0.25">
      <c r="A156" t="s">
        <v>385</v>
      </c>
      <c r="B156">
        <v>52</v>
      </c>
      <c r="C156" s="2">
        <v>15487.70811</v>
      </c>
      <c r="D156" t="str">
        <f t="shared" si="4"/>
        <v>Group 4</v>
      </c>
      <c r="E156" t="str">
        <f t="shared" si="5"/>
        <v>Group 3</v>
      </c>
    </row>
    <row r="157" spans="1:5" x14ac:dyDescent="0.25">
      <c r="A157" t="s">
        <v>386</v>
      </c>
      <c r="B157">
        <v>52</v>
      </c>
      <c r="C157" s="2">
        <v>44678.899600000004</v>
      </c>
      <c r="D157" t="str">
        <f t="shared" si="4"/>
        <v>Group 4</v>
      </c>
      <c r="E157" t="str">
        <f t="shared" si="5"/>
        <v>Group 3</v>
      </c>
    </row>
    <row r="158" spans="1:5" x14ac:dyDescent="0.25">
      <c r="A158" t="s">
        <v>387</v>
      </c>
      <c r="B158">
        <v>52</v>
      </c>
      <c r="C158" s="2">
        <v>12734.604120000002</v>
      </c>
      <c r="D158" t="str">
        <f t="shared" si="4"/>
        <v>Group 4</v>
      </c>
      <c r="E158" t="str">
        <f t="shared" si="5"/>
        <v>Group 3</v>
      </c>
    </row>
    <row r="159" spans="1:5" x14ac:dyDescent="0.25">
      <c r="A159" t="s">
        <v>388</v>
      </c>
      <c r="B159">
        <v>52</v>
      </c>
      <c r="C159" s="2">
        <v>369752.44908999995</v>
      </c>
      <c r="D159" t="str">
        <f t="shared" si="4"/>
        <v>Group 4</v>
      </c>
      <c r="E159" t="str">
        <f t="shared" si="5"/>
        <v>Group 3</v>
      </c>
    </row>
    <row r="160" spans="1:5" x14ac:dyDescent="0.25">
      <c r="A160" t="s">
        <v>389</v>
      </c>
      <c r="B160">
        <v>52</v>
      </c>
      <c r="C160" s="2">
        <v>30477.813916000003</v>
      </c>
      <c r="D160" t="str">
        <f t="shared" si="4"/>
        <v>Group 4</v>
      </c>
      <c r="E160" t="str">
        <f t="shared" si="5"/>
        <v>Group 3</v>
      </c>
    </row>
    <row r="161" spans="1:5" x14ac:dyDescent="0.25">
      <c r="A161" t="s">
        <v>390</v>
      </c>
      <c r="B161">
        <v>52</v>
      </c>
      <c r="C161" s="2">
        <v>45199.000890000003</v>
      </c>
      <c r="D161" t="str">
        <f t="shared" si="4"/>
        <v>Group 4</v>
      </c>
      <c r="E161" t="str">
        <f t="shared" si="5"/>
        <v>Group 3</v>
      </c>
    </row>
    <row r="162" spans="1:5" x14ac:dyDescent="0.25">
      <c r="A162" t="s">
        <v>391</v>
      </c>
      <c r="B162">
        <v>52</v>
      </c>
      <c r="C162" s="2">
        <v>13450.70685</v>
      </c>
      <c r="D162" t="str">
        <f t="shared" si="4"/>
        <v>Group 4</v>
      </c>
      <c r="E162" t="str">
        <f t="shared" si="5"/>
        <v>Group 3</v>
      </c>
    </row>
    <row r="163" spans="1:5" x14ac:dyDescent="0.25">
      <c r="A163" t="s">
        <v>392</v>
      </c>
      <c r="B163">
        <v>52</v>
      </c>
      <c r="C163" s="2">
        <v>1586.0810410700001</v>
      </c>
      <c r="D163" t="str">
        <f t="shared" si="4"/>
        <v>Group 3</v>
      </c>
      <c r="E163" t="str">
        <f t="shared" si="5"/>
        <v>Group 2</v>
      </c>
    </row>
    <row r="164" spans="1:5" x14ac:dyDescent="0.25">
      <c r="A164" t="s">
        <v>393</v>
      </c>
      <c r="B164">
        <v>52</v>
      </c>
      <c r="C164" s="2">
        <v>5551.1222099999995</v>
      </c>
      <c r="D164" t="str">
        <f t="shared" si="4"/>
        <v>Group 4</v>
      </c>
      <c r="E164" t="str">
        <f t="shared" si="5"/>
        <v>Group 3</v>
      </c>
    </row>
    <row r="165" spans="1:5" x14ac:dyDescent="0.25">
      <c r="A165" t="s">
        <v>394</v>
      </c>
      <c r="B165">
        <v>52</v>
      </c>
      <c r="C165" s="2">
        <v>50734.147870000008</v>
      </c>
      <c r="D165" t="str">
        <f t="shared" si="4"/>
        <v>Group 4</v>
      </c>
      <c r="E165" t="str">
        <f t="shared" si="5"/>
        <v>Group 3</v>
      </c>
    </row>
    <row r="166" spans="1:5" x14ac:dyDescent="0.25">
      <c r="A166" t="s">
        <v>395</v>
      </c>
      <c r="B166">
        <v>52</v>
      </c>
      <c r="C166" s="2">
        <v>3135.011</v>
      </c>
      <c r="D166" t="str">
        <f t="shared" si="4"/>
        <v>Group 3</v>
      </c>
      <c r="E166" t="str">
        <f t="shared" si="5"/>
        <v>Group 3</v>
      </c>
    </row>
    <row r="167" spans="1:5" x14ac:dyDescent="0.25">
      <c r="A167" t="s">
        <v>396</v>
      </c>
      <c r="B167">
        <v>52</v>
      </c>
      <c r="C167" s="2">
        <v>34820.901460000001</v>
      </c>
      <c r="D167" t="str">
        <f t="shared" si="4"/>
        <v>Group 4</v>
      </c>
      <c r="E167" t="str">
        <f t="shared" si="5"/>
        <v>Group 3</v>
      </c>
    </row>
    <row r="168" spans="1:5" x14ac:dyDescent="0.25">
      <c r="A168" t="s">
        <v>397</v>
      </c>
      <c r="B168">
        <v>52</v>
      </c>
      <c r="C168" s="2">
        <v>21969.025850000002</v>
      </c>
      <c r="D168" t="str">
        <f t="shared" si="4"/>
        <v>Group 4</v>
      </c>
      <c r="E168" t="str">
        <f t="shared" si="5"/>
        <v>Group 3</v>
      </c>
    </row>
    <row r="169" spans="1:5" x14ac:dyDescent="0.25">
      <c r="A169" t="s">
        <v>398</v>
      </c>
      <c r="B169">
        <v>52</v>
      </c>
      <c r="C169" s="2">
        <v>95907.994739999995</v>
      </c>
      <c r="D169" t="str">
        <f t="shared" si="4"/>
        <v>Group 4</v>
      </c>
      <c r="E169" t="str">
        <f t="shared" si="5"/>
        <v>Group 3</v>
      </c>
    </row>
    <row r="170" spans="1:5" x14ac:dyDescent="0.25">
      <c r="A170" t="s">
        <v>399</v>
      </c>
      <c r="B170">
        <v>52</v>
      </c>
      <c r="C170" s="2">
        <v>6824.5996500000001</v>
      </c>
      <c r="D170" t="str">
        <f t="shared" si="4"/>
        <v>Group 4</v>
      </c>
      <c r="E170" t="str">
        <f t="shared" si="5"/>
        <v>Group 3</v>
      </c>
    </row>
    <row r="171" spans="1:5" x14ac:dyDescent="0.25">
      <c r="A171" t="s">
        <v>400</v>
      </c>
      <c r="B171">
        <v>52</v>
      </c>
      <c r="C171" s="2">
        <v>278723.1948</v>
      </c>
      <c r="D171" t="str">
        <f t="shared" si="4"/>
        <v>Group 4</v>
      </c>
      <c r="E171" t="str">
        <f t="shared" si="5"/>
        <v>Group 3</v>
      </c>
    </row>
    <row r="172" spans="1:5" x14ac:dyDescent="0.25">
      <c r="A172" t="s">
        <v>401</v>
      </c>
      <c r="B172">
        <v>52</v>
      </c>
      <c r="C172" s="2">
        <v>34532.796710000002</v>
      </c>
      <c r="D172" t="str">
        <f t="shared" si="4"/>
        <v>Group 4</v>
      </c>
      <c r="E172" t="str">
        <f t="shared" si="5"/>
        <v>Group 3</v>
      </c>
    </row>
    <row r="173" spans="1:5" x14ac:dyDescent="0.25">
      <c r="A173" t="s">
        <v>402</v>
      </c>
      <c r="B173">
        <v>52</v>
      </c>
      <c r="C173" s="2">
        <v>62652.286500000002</v>
      </c>
      <c r="D173" t="str">
        <f t="shared" si="4"/>
        <v>Group 4</v>
      </c>
      <c r="E173" t="str">
        <f t="shared" si="5"/>
        <v>Group 3</v>
      </c>
    </row>
    <row r="174" spans="1:5" x14ac:dyDescent="0.25">
      <c r="A174" t="s">
        <v>403</v>
      </c>
      <c r="B174">
        <v>52</v>
      </c>
      <c r="C174" s="2">
        <v>9135.9370799999997</v>
      </c>
      <c r="D174" t="str">
        <f t="shared" si="4"/>
        <v>Group 4</v>
      </c>
      <c r="E174" t="str">
        <f t="shared" si="5"/>
        <v>Group 3</v>
      </c>
    </row>
    <row r="175" spans="1:5" x14ac:dyDescent="0.25">
      <c r="A175" t="s">
        <v>404</v>
      </c>
      <c r="B175">
        <v>52</v>
      </c>
      <c r="C175" s="2">
        <v>9638.1714000000011</v>
      </c>
      <c r="D175" t="str">
        <f t="shared" si="4"/>
        <v>Group 4</v>
      </c>
      <c r="E175" t="str">
        <f t="shared" si="5"/>
        <v>Group 3</v>
      </c>
    </row>
    <row r="176" spans="1:5" x14ac:dyDescent="0.25">
      <c r="A176" t="s">
        <v>405</v>
      </c>
      <c r="B176">
        <v>52</v>
      </c>
      <c r="C176" s="2">
        <v>8200.6457200000004</v>
      </c>
      <c r="D176" t="str">
        <f t="shared" si="4"/>
        <v>Group 4</v>
      </c>
      <c r="E176" t="str">
        <f t="shared" si="5"/>
        <v>Group 3</v>
      </c>
    </row>
    <row r="177" spans="1:5" x14ac:dyDescent="0.25">
      <c r="A177" t="s">
        <v>406</v>
      </c>
      <c r="B177">
        <v>52</v>
      </c>
      <c r="C177" s="2">
        <v>54400.624920000002</v>
      </c>
      <c r="D177" t="str">
        <f t="shared" si="4"/>
        <v>Group 4</v>
      </c>
      <c r="E177" t="str">
        <f t="shared" si="5"/>
        <v>Group 3</v>
      </c>
    </row>
    <row r="178" spans="1:5" x14ac:dyDescent="0.25">
      <c r="A178" t="s">
        <v>407</v>
      </c>
      <c r="B178">
        <v>52</v>
      </c>
      <c r="C178" s="2">
        <v>38653.699000000001</v>
      </c>
      <c r="D178" t="str">
        <f t="shared" si="4"/>
        <v>Group 4</v>
      </c>
      <c r="E178" t="str">
        <f t="shared" si="5"/>
        <v>Group 3</v>
      </c>
    </row>
    <row r="179" spans="1:5" x14ac:dyDescent="0.25">
      <c r="A179" t="s">
        <v>408</v>
      </c>
      <c r="B179">
        <v>52</v>
      </c>
      <c r="C179" s="2">
        <v>18973.280200000001</v>
      </c>
      <c r="D179" t="str">
        <f t="shared" si="4"/>
        <v>Group 4</v>
      </c>
      <c r="E179" t="str">
        <f t="shared" si="5"/>
        <v>Group 3</v>
      </c>
    </row>
    <row r="180" spans="1:5" x14ac:dyDescent="0.25">
      <c r="A180" t="s">
        <v>409</v>
      </c>
      <c r="B180">
        <v>52</v>
      </c>
      <c r="C180" s="2">
        <v>3372.8526999999999</v>
      </c>
      <c r="D180" t="str">
        <f t="shared" si="4"/>
        <v>Group 3</v>
      </c>
      <c r="E180" t="str">
        <f t="shared" si="5"/>
        <v>Group 3</v>
      </c>
    </row>
    <row r="181" spans="1:5" x14ac:dyDescent="0.25">
      <c r="A181" t="s">
        <v>410</v>
      </c>
      <c r="B181">
        <v>52</v>
      </c>
      <c r="C181" s="2">
        <v>2477.7461599999997</v>
      </c>
      <c r="D181" t="str">
        <f t="shared" si="4"/>
        <v>Group 3</v>
      </c>
      <c r="E181" t="str">
        <f t="shared" si="5"/>
        <v>Group 2</v>
      </c>
    </row>
    <row r="182" spans="1:5" x14ac:dyDescent="0.25">
      <c r="A182" t="s">
        <v>411</v>
      </c>
      <c r="B182">
        <v>52</v>
      </c>
      <c r="C182" s="2">
        <v>88012.424780000001</v>
      </c>
      <c r="D182" t="str">
        <f t="shared" si="4"/>
        <v>Group 4</v>
      </c>
      <c r="E182" t="str">
        <f t="shared" si="5"/>
        <v>Group 3</v>
      </c>
    </row>
    <row r="183" spans="1:5" x14ac:dyDescent="0.25">
      <c r="A183" t="s">
        <v>412</v>
      </c>
      <c r="B183">
        <v>52</v>
      </c>
      <c r="C183" s="2">
        <v>4474.2384699999993</v>
      </c>
      <c r="D183" t="str">
        <f t="shared" si="4"/>
        <v>Group 3</v>
      </c>
      <c r="E183" t="str">
        <f t="shared" si="5"/>
        <v>Group 3</v>
      </c>
    </row>
    <row r="184" spans="1:5" x14ac:dyDescent="0.25">
      <c r="A184" t="s">
        <v>413</v>
      </c>
      <c r="B184">
        <v>52</v>
      </c>
      <c r="C184" s="2">
        <v>38261.025999999998</v>
      </c>
      <c r="D184" t="str">
        <f t="shared" si="4"/>
        <v>Group 4</v>
      </c>
      <c r="E184" t="str">
        <f t="shared" si="5"/>
        <v>Group 3</v>
      </c>
    </row>
    <row r="185" spans="1:5" x14ac:dyDescent="0.25">
      <c r="A185" t="s">
        <v>414</v>
      </c>
      <c r="B185">
        <v>52</v>
      </c>
      <c r="C185" s="2">
        <v>28165.676649999998</v>
      </c>
      <c r="D185" t="str">
        <f t="shared" si="4"/>
        <v>Group 4</v>
      </c>
      <c r="E185" t="str">
        <f t="shared" si="5"/>
        <v>Group 3</v>
      </c>
    </row>
    <row r="186" spans="1:5" x14ac:dyDescent="0.25">
      <c r="A186" t="s">
        <v>415</v>
      </c>
      <c r="B186">
        <v>52</v>
      </c>
      <c r="C186" s="2">
        <v>8352.4979999999996</v>
      </c>
      <c r="D186" t="str">
        <f t="shared" si="4"/>
        <v>Group 4</v>
      </c>
      <c r="E186" t="str">
        <f t="shared" si="5"/>
        <v>Group 3</v>
      </c>
    </row>
    <row r="187" spans="1:5" x14ac:dyDescent="0.25">
      <c r="A187" t="s">
        <v>416</v>
      </c>
      <c r="B187">
        <v>52</v>
      </c>
      <c r="C187" s="2">
        <v>3908.4629300000001</v>
      </c>
      <c r="D187" t="str">
        <f t="shared" si="4"/>
        <v>Group 3</v>
      </c>
      <c r="E187" t="str">
        <f t="shared" si="5"/>
        <v>Group 3</v>
      </c>
    </row>
    <row r="188" spans="1:5" x14ac:dyDescent="0.25">
      <c r="A188" t="s">
        <v>417</v>
      </c>
      <c r="B188">
        <v>52</v>
      </c>
      <c r="C188" s="2">
        <v>76357.68045</v>
      </c>
      <c r="D188" t="str">
        <f t="shared" si="4"/>
        <v>Group 4</v>
      </c>
      <c r="E188" t="str">
        <f t="shared" si="5"/>
        <v>Group 3</v>
      </c>
    </row>
    <row r="189" spans="1:5" x14ac:dyDescent="0.25">
      <c r="A189" t="s">
        <v>418</v>
      </c>
      <c r="B189">
        <v>52</v>
      </c>
      <c r="C189" s="2">
        <v>1486.83</v>
      </c>
      <c r="D189" t="str">
        <f t="shared" si="4"/>
        <v>Group 3</v>
      </c>
      <c r="E189" t="str">
        <f t="shared" si="5"/>
        <v>Group 2</v>
      </c>
    </row>
    <row r="190" spans="1:5" x14ac:dyDescent="0.25">
      <c r="A190" t="s">
        <v>419</v>
      </c>
      <c r="B190">
        <v>52</v>
      </c>
      <c r="C190" s="2">
        <v>11424.11305</v>
      </c>
      <c r="D190" t="str">
        <f t="shared" si="4"/>
        <v>Group 4</v>
      </c>
      <c r="E190" t="str">
        <f t="shared" si="5"/>
        <v>Group 3</v>
      </c>
    </row>
    <row r="191" spans="1:5" x14ac:dyDescent="0.25">
      <c r="A191" t="s">
        <v>420</v>
      </c>
      <c r="B191">
        <v>52</v>
      </c>
      <c r="C191" s="2">
        <v>158226.05623000002</v>
      </c>
      <c r="D191" t="str">
        <f t="shared" si="4"/>
        <v>Group 4</v>
      </c>
      <c r="E191" t="str">
        <f t="shared" si="5"/>
        <v>Group 3</v>
      </c>
    </row>
    <row r="192" spans="1:5" x14ac:dyDescent="0.25">
      <c r="A192" t="s">
        <v>421</v>
      </c>
      <c r="B192">
        <v>52</v>
      </c>
      <c r="C192" s="2">
        <v>7855.2406799999999</v>
      </c>
      <c r="D192" t="str">
        <f t="shared" si="4"/>
        <v>Group 4</v>
      </c>
      <c r="E192" t="str">
        <f t="shared" si="5"/>
        <v>Group 3</v>
      </c>
    </row>
    <row r="193" spans="1:5" x14ac:dyDescent="0.25">
      <c r="A193" t="s">
        <v>422</v>
      </c>
      <c r="B193">
        <v>52</v>
      </c>
      <c r="C193" s="2">
        <v>39378.682000000001</v>
      </c>
      <c r="D193" t="str">
        <f t="shared" si="4"/>
        <v>Group 4</v>
      </c>
      <c r="E193" t="str">
        <f t="shared" si="5"/>
        <v>Group 3</v>
      </c>
    </row>
    <row r="194" spans="1:5" x14ac:dyDescent="0.25">
      <c r="A194" t="s">
        <v>423</v>
      </c>
      <c r="B194">
        <v>52</v>
      </c>
      <c r="C194" s="2">
        <v>27713.718719999997</v>
      </c>
      <c r="D194" t="str">
        <f t="shared" ref="D194:D257" si="6">IF(C194&lt;=$I$3,"Group 1",IF(AND(C194&gt;$I$3,C194&lt;=$K$3),"Group 2",IF(AND(C194&gt;$K$3,C194&lt;=$M$3),"Group 3","Group 4")))</f>
        <v>Group 4</v>
      </c>
      <c r="E194" t="str">
        <f t="shared" si="5"/>
        <v>Group 3</v>
      </c>
    </row>
    <row r="195" spans="1:5" x14ac:dyDescent="0.25">
      <c r="A195" t="s">
        <v>424</v>
      </c>
      <c r="B195">
        <v>52</v>
      </c>
      <c r="C195" s="2">
        <v>998.54646000000002</v>
      </c>
      <c r="D195" t="str">
        <f t="shared" si="6"/>
        <v>Group 2</v>
      </c>
      <c r="E195" t="str">
        <f t="shared" ref="E195:E258" si="7">IF(C195&lt;=$I$9,"Group 1",IF(AND(C195&gt;$I$9,C195&lt;=$K$9),"Group 2","Group 3"))</f>
        <v>Group 2</v>
      </c>
    </row>
    <row r="196" spans="1:5" x14ac:dyDescent="0.25">
      <c r="A196" t="s">
        <v>425</v>
      </c>
      <c r="B196">
        <v>52</v>
      </c>
      <c r="C196" s="2">
        <v>3476.0192400000001</v>
      </c>
      <c r="D196" t="str">
        <f t="shared" si="6"/>
        <v>Group 3</v>
      </c>
      <c r="E196" t="str">
        <f t="shared" si="7"/>
        <v>Group 3</v>
      </c>
    </row>
    <row r="197" spans="1:5" x14ac:dyDescent="0.25">
      <c r="A197" t="s">
        <v>426</v>
      </c>
      <c r="B197">
        <v>52</v>
      </c>
      <c r="C197" s="2">
        <v>60500.294399999999</v>
      </c>
      <c r="D197" t="str">
        <f t="shared" si="6"/>
        <v>Group 4</v>
      </c>
      <c r="E197" t="str">
        <f t="shared" si="7"/>
        <v>Group 3</v>
      </c>
    </row>
    <row r="198" spans="1:5" x14ac:dyDescent="0.25">
      <c r="A198" t="s">
        <v>427</v>
      </c>
      <c r="B198">
        <v>52</v>
      </c>
      <c r="C198" s="2">
        <v>153.35432</v>
      </c>
      <c r="D198" t="str">
        <f t="shared" si="6"/>
        <v>Group 1</v>
      </c>
      <c r="E198" t="str">
        <f t="shared" si="7"/>
        <v>Group 1</v>
      </c>
    </row>
    <row r="199" spans="1:5" x14ac:dyDescent="0.25">
      <c r="A199" t="s">
        <v>428</v>
      </c>
      <c r="B199">
        <v>52</v>
      </c>
      <c r="C199" s="2">
        <v>2087.6223199999999</v>
      </c>
      <c r="D199" t="str">
        <f t="shared" si="6"/>
        <v>Group 3</v>
      </c>
      <c r="E199" t="str">
        <f t="shared" si="7"/>
        <v>Group 2</v>
      </c>
    </row>
    <row r="200" spans="1:5" x14ac:dyDescent="0.25">
      <c r="A200" t="s">
        <v>429</v>
      </c>
      <c r="B200">
        <v>52</v>
      </c>
      <c r="C200" s="2">
        <v>768.49623999999994</v>
      </c>
      <c r="D200" t="str">
        <f t="shared" si="6"/>
        <v>Group 2</v>
      </c>
      <c r="E200" t="str">
        <f t="shared" si="7"/>
        <v>Group 2</v>
      </c>
    </row>
    <row r="201" spans="1:5" x14ac:dyDescent="0.25">
      <c r="A201" t="s">
        <v>430</v>
      </c>
      <c r="B201">
        <v>52</v>
      </c>
      <c r="C201" s="2">
        <v>4927.2466999999997</v>
      </c>
      <c r="D201" t="str">
        <f t="shared" si="6"/>
        <v>Group 4</v>
      </c>
      <c r="E201" t="str">
        <f t="shared" si="7"/>
        <v>Group 3</v>
      </c>
    </row>
    <row r="202" spans="1:5" x14ac:dyDescent="0.25">
      <c r="A202" t="s">
        <v>431</v>
      </c>
      <c r="B202">
        <v>52</v>
      </c>
      <c r="C202" s="2">
        <v>3208.1773199999998</v>
      </c>
      <c r="D202" t="str">
        <f t="shared" si="6"/>
        <v>Group 3</v>
      </c>
      <c r="E202" t="str">
        <f t="shared" si="7"/>
        <v>Group 3</v>
      </c>
    </row>
    <row r="203" spans="1:5" x14ac:dyDescent="0.25">
      <c r="A203" t="s">
        <v>432</v>
      </c>
      <c r="B203">
        <v>52</v>
      </c>
      <c r="C203" s="2">
        <v>251.05947999999998</v>
      </c>
      <c r="D203" t="str">
        <f t="shared" si="6"/>
        <v>Group 1</v>
      </c>
      <c r="E203" t="str">
        <f t="shared" si="7"/>
        <v>Group 1</v>
      </c>
    </row>
    <row r="204" spans="1:5" x14ac:dyDescent="0.25">
      <c r="A204" t="s">
        <v>433</v>
      </c>
      <c r="B204">
        <v>52</v>
      </c>
      <c r="C204" s="2">
        <v>3425.3765199999998</v>
      </c>
      <c r="D204" t="str">
        <f t="shared" si="6"/>
        <v>Group 3</v>
      </c>
      <c r="E204" t="str">
        <f t="shared" si="7"/>
        <v>Group 3</v>
      </c>
    </row>
    <row r="205" spans="1:5" x14ac:dyDescent="0.25">
      <c r="A205" t="s">
        <v>434</v>
      </c>
      <c r="B205">
        <v>52</v>
      </c>
      <c r="C205" s="2">
        <v>1306.7356000000002</v>
      </c>
      <c r="D205" t="str">
        <f t="shared" si="6"/>
        <v>Group 3</v>
      </c>
      <c r="E205" t="str">
        <f t="shared" si="7"/>
        <v>Group 2</v>
      </c>
    </row>
    <row r="206" spans="1:5" x14ac:dyDescent="0.25">
      <c r="A206" t="s">
        <v>435</v>
      </c>
      <c r="B206">
        <v>52</v>
      </c>
      <c r="C206" s="2">
        <v>1510.145</v>
      </c>
      <c r="D206" t="str">
        <f t="shared" si="6"/>
        <v>Group 3</v>
      </c>
      <c r="E206" t="str">
        <f t="shared" si="7"/>
        <v>Group 2</v>
      </c>
    </row>
    <row r="207" spans="1:5" x14ac:dyDescent="0.25">
      <c r="A207" t="s">
        <v>436</v>
      </c>
      <c r="B207">
        <v>52</v>
      </c>
      <c r="C207" s="2">
        <v>491.37479999999999</v>
      </c>
      <c r="D207" t="str">
        <f t="shared" si="6"/>
        <v>Group 2</v>
      </c>
      <c r="E207" t="str">
        <f t="shared" si="7"/>
        <v>Group 2</v>
      </c>
    </row>
    <row r="208" spans="1:5" x14ac:dyDescent="0.25">
      <c r="A208" t="s">
        <v>437</v>
      </c>
      <c r="B208">
        <v>52</v>
      </c>
      <c r="C208" s="2">
        <v>4234.2189000000008</v>
      </c>
      <c r="D208" t="str">
        <f t="shared" si="6"/>
        <v>Group 3</v>
      </c>
      <c r="E208" t="str">
        <f t="shared" si="7"/>
        <v>Group 3</v>
      </c>
    </row>
    <row r="209" spans="1:5" x14ac:dyDescent="0.25">
      <c r="A209" t="s">
        <v>438</v>
      </c>
      <c r="B209">
        <v>52</v>
      </c>
      <c r="C209" s="2">
        <v>3903.2395999999999</v>
      </c>
      <c r="D209" t="str">
        <f t="shared" si="6"/>
        <v>Group 3</v>
      </c>
      <c r="E209" t="str">
        <f t="shared" si="7"/>
        <v>Group 3</v>
      </c>
    </row>
    <row r="210" spans="1:5" x14ac:dyDescent="0.25">
      <c r="A210" t="s">
        <v>439</v>
      </c>
      <c r="B210">
        <v>52</v>
      </c>
      <c r="C210" s="2">
        <v>5516.0861999999997</v>
      </c>
      <c r="D210" t="str">
        <f t="shared" si="6"/>
        <v>Group 4</v>
      </c>
      <c r="E210" t="str">
        <f t="shared" si="7"/>
        <v>Group 3</v>
      </c>
    </row>
    <row r="211" spans="1:5" x14ac:dyDescent="0.25">
      <c r="A211" t="s">
        <v>440</v>
      </c>
      <c r="B211">
        <v>52</v>
      </c>
      <c r="C211" s="2">
        <v>1074.6931000000002</v>
      </c>
      <c r="D211" t="str">
        <f t="shared" si="6"/>
        <v>Group 3</v>
      </c>
      <c r="E211" t="str">
        <f t="shared" si="7"/>
        <v>Group 2</v>
      </c>
    </row>
    <row r="212" spans="1:5" x14ac:dyDescent="0.25">
      <c r="A212" t="s">
        <v>441</v>
      </c>
      <c r="B212">
        <v>52</v>
      </c>
      <c r="C212" s="2">
        <v>1649.10348</v>
      </c>
      <c r="D212" t="str">
        <f t="shared" si="6"/>
        <v>Group 3</v>
      </c>
      <c r="E212" t="str">
        <f t="shared" si="7"/>
        <v>Group 2</v>
      </c>
    </row>
    <row r="213" spans="1:5" x14ac:dyDescent="0.25">
      <c r="A213" t="s">
        <v>442</v>
      </c>
      <c r="B213">
        <v>52</v>
      </c>
      <c r="C213" s="2">
        <v>1085.0252399999999</v>
      </c>
      <c r="D213" t="str">
        <f t="shared" si="6"/>
        <v>Group 3</v>
      </c>
      <c r="E213" t="str">
        <f t="shared" si="7"/>
        <v>Group 2</v>
      </c>
    </row>
    <row r="214" spans="1:5" x14ac:dyDescent="0.25">
      <c r="A214" t="s">
        <v>443</v>
      </c>
      <c r="B214">
        <v>52</v>
      </c>
      <c r="C214" s="2">
        <v>572.18594999999993</v>
      </c>
      <c r="D214" t="str">
        <f t="shared" si="6"/>
        <v>Group 2</v>
      </c>
      <c r="E214" t="str">
        <f t="shared" si="7"/>
        <v>Group 2</v>
      </c>
    </row>
    <row r="215" spans="1:5" x14ac:dyDescent="0.25">
      <c r="A215" t="s">
        <v>444</v>
      </c>
      <c r="B215">
        <v>52</v>
      </c>
      <c r="C215" s="2">
        <v>1701.70299</v>
      </c>
      <c r="D215" t="str">
        <f t="shared" si="6"/>
        <v>Group 3</v>
      </c>
      <c r="E215" t="str">
        <f t="shared" si="7"/>
        <v>Group 2</v>
      </c>
    </row>
    <row r="216" spans="1:5" x14ac:dyDescent="0.25">
      <c r="A216" t="s">
        <v>445</v>
      </c>
      <c r="B216">
        <v>52</v>
      </c>
      <c r="C216" s="2">
        <v>762.63950999999997</v>
      </c>
      <c r="D216" t="str">
        <f t="shared" si="6"/>
        <v>Group 2</v>
      </c>
      <c r="E216" t="str">
        <f t="shared" si="7"/>
        <v>Group 2</v>
      </c>
    </row>
    <row r="217" spans="1:5" x14ac:dyDescent="0.25">
      <c r="A217" t="s">
        <v>446</v>
      </c>
      <c r="B217">
        <v>52</v>
      </c>
      <c r="C217" s="2">
        <v>1479.7458900000001</v>
      </c>
      <c r="D217" t="str">
        <f t="shared" si="6"/>
        <v>Group 3</v>
      </c>
      <c r="E217" t="str">
        <f t="shared" si="7"/>
        <v>Group 2</v>
      </c>
    </row>
    <row r="218" spans="1:5" x14ac:dyDescent="0.25">
      <c r="A218" t="s">
        <v>447</v>
      </c>
      <c r="B218">
        <v>52</v>
      </c>
      <c r="C218" s="2">
        <v>1385.9566199999999</v>
      </c>
      <c r="D218" t="str">
        <f t="shared" si="6"/>
        <v>Group 3</v>
      </c>
      <c r="E218" t="str">
        <f t="shared" si="7"/>
        <v>Group 2</v>
      </c>
    </row>
    <row r="219" spans="1:5" x14ac:dyDescent="0.25">
      <c r="A219" t="s">
        <v>448</v>
      </c>
      <c r="B219">
        <v>52</v>
      </c>
      <c r="C219" s="2">
        <v>7905.4909730899999</v>
      </c>
      <c r="D219" t="str">
        <f t="shared" si="6"/>
        <v>Group 4</v>
      </c>
      <c r="E219" t="str">
        <f t="shared" si="7"/>
        <v>Group 3</v>
      </c>
    </row>
    <row r="220" spans="1:5" x14ac:dyDescent="0.25">
      <c r="A220" t="s">
        <v>449</v>
      </c>
      <c r="B220">
        <v>52</v>
      </c>
      <c r="C220" s="2">
        <v>2980.13544</v>
      </c>
      <c r="D220" t="str">
        <f t="shared" si="6"/>
        <v>Group 3</v>
      </c>
      <c r="E220" t="str">
        <f t="shared" si="7"/>
        <v>Group 2</v>
      </c>
    </row>
    <row r="221" spans="1:5" x14ac:dyDescent="0.25">
      <c r="A221" t="s">
        <v>450</v>
      </c>
      <c r="B221">
        <v>52</v>
      </c>
      <c r="C221" s="2">
        <v>3925.3271999999997</v>
      </c>
      <c r="D221" t="str">
        <f t="shared" si="6"/>
        <v>Group 3</v>
      </c>
      <c r="E221" t="str">
        <f t="shared" si="7"/>
        <v>Group 3</v>
      </c>
    </row>
    <row r="222" spans="1:5" x14ac:dyDescent="0.25">
      <c r="A222" t="s">
        <v>451</v>
      </c>
      <c r="B222">
        <v>52</v>
      </c>
      <c r="C222" s="2">
        <v>3375.1089200000001</v>
      </c>
      <c r="D222" t="str">
        <f t="shared" si="6"/>
        <v>Group 3</v>
      </c>
      <c r="E222" t="str">
        <f t="shared" si="7"/>
        <v>Group 3</v>
      </c>
    </row>
    <row r="223" spans="1:5" x14ac:dyDescent="0.25">
      <c r="A223" t="s">
        <v>452</v>
      </c>
      <c r="B223">
        <v>52</v>
      </c>
      <c r="C223" s="2">
        <v>682.50440000000003</v>
      </c>
      <c r="D223" t="str">
        <f t="shared" si="6"/>
        <v>Group 2</v>
      </c>
      <c r="E223" t="str">
        <f t="shared" si="7"/>
        <v>Group 2</v>
      </c>
    </row>
    <row r="224" spans="1:5" x14ac:dyDescent="0.25">
      <c r="A224" t="s">
        <v>453</v>
      </c>
      <c r="B224">
        <v>52</v>
      </c>
      <c r="C224" s="2">
        <v>713.05574999999999</v>
      </c>
      <c r="D224" t="str">
        <f t="shared" si="6"/>
        <v>Group 2</v>
      </c>
      <c r="E224" t="str">
        <f t="shared" si="7"/>
        <v>Group 2</v>
      </c>
    </row>
    <row r="225" spans="1:5" x14ac:dyDescent="0.25">
      <c r="A225" t="s">
        <v>454</v>
      </c>
      <c r="B225">
        <v>52</v>
      </c>
      <c r="C225" s="2">
        <v>71.213200000000001</v>
      </c>
      <c r="D225" t="str">
        <f t="shared" si="6"/>
        <v>Group 1</v>
      </c>
      <c r="E225" t="str">
        <f t="shared" si="7"/>
        <v>Group 1</v>
      </c>
    </row>
    <row r="226" spans="1:5" x14ac:dyDescent="0.25">
      <c r="A226" t="s">
        <v>455</v>
      </c>
      <c r="B226">
        <v>52</v>
      </c>
      <c r="C226" s="2">
        <v>1828.3282799999999</v>
      </c>
      <c r="D226" t="str">
        <f t="shared" si="6"/>
        <v>Group 3</v>
      </c>
      <c r="E226" t="str">
        <f t="shared" si="7"/>
        <v>Group 2</v>
      </c>
    </row>
    <row r="227" spans="1:5" x14ac:dyDescent="0.25">
      <c r="A227" t="s">
        <v>456</v>
      </c>
      <c r="B227">
        <v>52</v>
      </c>
      <c r="C227" s="2">
        <v>1169.5721000000001</v>
      </c>
      <c r="D227" t="str">
        <f t="shared" si="6"/>
        <v>Group 3</v>
      </c>
      <c r="E227" t="str">
        <f t="shared" si="7"/>
        <v>Group 2</v>
      </c>
    </row>
    <row r="228" spans="1:5" x14ac:dyDescent="0.25">
      <c r="A228" t="s">
        <v>457</v>
      </c>
      <c r="B228">
        <v>52</v>
      </c>
      <c r="C228" s="2">
        <v>219.99402000000001</v>
      </c>
      <c r="D228" t="str">
        <f t="shared" si="6"/>
        <v>Group 1</v>
      </c>
      <c r="E228" t="str">
        <f t="shared" si="7"/>
        <v>Group 1</v>
      </c>
    </row>
    <row r="229" spans="1:5" x14ac:dyDescent="0.25">
      <c r="A229" t="s">
        <v>458</v>
      </c>
      <c r="B229">
        <v>52</v>
      </c>
      <c r="C229" s="2">
        <v>787.20686000000001</v>
      </c>
      <c r="D229" t="str">
        <f t="shared" si="6"/>
        <v>Group 2</v>
      </c>
      <c r="E229" t="str">
        <f t="shared" si="7"/>
        <v>Group 2</v>
      </c>
    </row>
    <row r="230" spans="1:5" x14ac:dyDescent="0.25">
      <c r="A230" t="s">
        <v>459</v>
      </c>
      <c r="B230">
        <v>52</v>
      </c>
      <c r="C230" s="2">
        <v>9377.3294999999998</v>
      </c>
      <c r="D230" t="str">
        <f t="shared" si="6"/>
        <v>Group 4</v>
      </c>
      <c r="E230" t="str">
        <f t="shared" si="7"/>
        <v>Group 3</v>
      </c>
    </row>
    <row r="231" spans="1:5" x14ac:dyDescent="0.25">
      <c r="A231" t="s">
        <v>460</v>
      </c>
      <c r="B231">
        <v>52</v>
      </c>
      <c r="C231" s="2">
        <v>30720.78198</v>
      </c>
      <c r="D231" t="str">
        <f t="shared" si="6"/>
        <v>Group 4</v>
      </c>
      <c r="E231" t="str">
        <f t="shared" si="7"/>
        <v>Group 3</v>
      </c>
    </row>
    <row r="232" spans="1:5" x14ac:dyDescent="0.25">
      <c r="A232" t="s">
        <v>461</v>
      </c>
      <c r="B232">
        <v>52</v>
      </c>
      <c r="C232" s="2">
        <v>574.92836</v>
      </c>
      <c r="D232" t="str">
        <f t="shared" si="6"/>
        <v>Group 2</v>
      </c>
      <c r="E232" t="str">
        <f t="shared" si="7"/>
        <v>Group 2</v>
      </c>
    </row>
    <row r="233" spans="1:5" x14ac:dyDescent="0.25">
      <c r="A233" t="s">
        <v>462</v>
      </c>
      <c r="B233">
        <v>52</v>
      </c>
      <c r="C233" s="2">
        <v>900.84402</v>
      </c>
      <c r="D233" t="str">
        <f t="shared" si="6"/>
        <v>Group 2</v>
      </c>
      <c r="E233" t="str">
        <f t="shared" si="7"/>
        <v>Group 2</v>
      </c>
    </row>
    <row r="234" spans="1:5" x14ac:dyDescent="0.25">
      <c r="A234" t="s">
        <v>463</v>
      </c>
      <c r="B234">
        <v>52</v>
      </c>
      <c r="C234" s="2">
        <v>577.58690000000001</v>
      </c>
      <c r="D234" t="str">
        <f t="shared" si="6"/>
        <v>Group 2</v>
      </c>
      <c r="E234" t="str">
        <f t="shared" si="7"/>
        <v>Group 2</v>
      </c>
    </row>
    <row r="235" spans="1:5" x14ac:dyDescent="0.25">
      <c r="A235" t="s">
        <v>464</v>
      </c>
      <c r="B235">
        <v>52</v>
      </c>
      <c r="C235" s="2">
        <v>183.95586</v>
      </c>
      <c r="D235" t="str">
        <f t="shared" si="6"/>
        <v>Group 1</v>
      </c>
      <c r="E235" t="str">
        <f t="shared" si="7"/>
        <v>Group 1</v>
      </c>
    </row>
    <row r="236" spans="1:5" x14ac:dyDescent="0.25">
      <c r="A236" t="s">
        <v>465</v>
      </c>
      <c r="B236">
        <v>52</v>
      </c>
      <c r="C236" s="2">
        <v>2335.8335999999999</v>
      </c>
      <c r="D236" t="str">
        <f t="shared" si="6"/>
        <v>Group 3</v>
      </c>
      <c r="E236" t="str">
        <f t="shared" si="7"/>
        <v>Group 2</v>
      </c>
    </row>
    <row r="237" spans="1:5" x14ac:dyDescent="0.25">
      <c r="A237" t="s">
        <v>466</v>
      </c>
      <c r="B237">
        <v>52</v>
      </c>
      <c r="C237" s="2">
        <v>4437.1454399999993</v>
      </c>
      <c r="D237" t="str">
        <f t="shared" si="6"/>
        <v>Group 3</v>
      </c>
      <c r="E237" t="str">
        <f t="shared" si="7"/>
        <v>Group 3</v>
      </c>
    </row>
    <row r="238" spans="1:5" x14ac:dyDescent="0.25">
      <c r="A238" t="s">
        <v>467</v>
      </c>
      <c r="B238">
        <v>52</v>
      </c>
      <c r="C238" s="2">
        <v>436.56452999999999</v>
      </c>
      <c r="D238" t="str">
        <f t="shared" si="6"/>
        <v>Group 2</v>
      </c>
      <c r="E238" t="str">
        <f t="shared" si="7"/>
        <v>Group 2</v>
      </c>
    </row>
    <row r="239" spans="1:5" x14ac:dyDescent="0.25">
      <c r="A239" t="s">
        <v>468</v>
      </c>
      <c r="B239">
        <v>52</v>
      </c>
      <c r="C239" s="2">
        <v>5212.3141999999998</v>
      </c>
      <c r="D239" t="str">
        <f t="shared" si="6"/>
        <v>Group 4</v>
      </c>
      <c r="E239" t="str">
        <f t="shared" si="7"/>
        <v>Group 3</v>
      </c>
    </row>
    <row r="240" spans="1:5" x14ac:dyDescent="0.25">
      <c r="A240" t="s">
        <v>469</v>
      </c>
      <c r="B240">
        <v>52</v>
      </c>
      <c r="C240" s="2">
        <v>30.700800000000001</v>
      </c>
      <c r="D240" t="str">
        <f t="shared" si="6"/>
        <v>Group 1</v>
      </c>
      <c r="E240" t="str">
        <f t="shared" si="7"/>
        <v>Group 1</v>
      </c>
    </row>
    <row r="241" spans="1:5" x14ac:dyDescent="0.25">
      <c r="A241" t="s">
        <v>470</v>
      </c>
      <c r="B241">
        <v>52</v>
      </c>
      <c r="C241" s="2">
        <v>3586.7434399999997</v>
      </c>
      <c r="D241" t="str">
        <f t="shared" si="6"/>
        <v>Group 3</v>
      </c>
      <c r="E241" t="str">
        <f t="shared" si="7"/>
        <v>Group 3</v>
      </c>
    </row>
    <row r="242" spans="1:5" x14ac:dyDescent="0.25">
      <c r="A242" t="s">
        <v>471</v>
      </c>
      <c r="B242">
        <v>52</v>
      </c>
      <c r="C242" s="2">
        <v>257.24295000000001</v>
      </c>
      <c r="D242" t="str">
        <f t="shared" si="6"/>
        <v>Group 2</v>
      </c>
      <c r="E242" t="str">
        <f t="shared" si="7"/>
        <v>Group 1</v>
      </c>
    </row>
    <row r="243" spans="1:5" x14ac:dyDescent="0.25">
      <c r="A243" t="s">
        <v>472</v>
      </c>
      <c r="B243">
        <v>52</v>
      </c>
      <c r="C243" s="2">
        <v>103.81125</v>
      </c>
      <c r="D243" t="str">
        <f t="shared" si="6"/>
        <v>Group 1</v>
      </c>
      <c r="E243" t="str">
        <f t="shared" si="7"/>
        <v>Group 1</v>
      </c>
    </row>
    <row r="244" spans="1:5" x14ac:dyDescent="0.25">
      <c r="A244" t="s">
        <v>473</v>
      </c>
      <c r="B244">
        <v>52</v>
      </c>
      <c r="C244" s="2">
        <v>326.82468</v>
      </c>
      <c r="D244" t="str">
        <f t="shared" si="6"/>
        <v>Group 2</v>
      </c>
      <c r="E244" t="str">
        <f t="shared" si="7"/>
        <v>Group 1</v>
      </c>
    </row>
    <row r="245" spans="1:5" x14ac:dyDescent="0.25">
      <c r="A245" t="s">
        <v>474</v>
      </c>
      <c r="B245">
        <v>52</v>
      </c>
      <c r="C245" s="2">
        <v>95.322240000000008</v>
      </c>
      <c r="D245" t="str">
        <f t="shared" si="6"/>
        <v>Group 1</v>
      </c>
      <c r="E245" t="str">
        <f t="shared" si="7"/>
        <v>Group 1</v>
      </c>
    </row>
    <row r="246" spans="1:5" x14ac:dyDescent="0.25">
      <c r="A246" t="s">
        <v>475</v>
      </c>
      <c r="B246">
        <v>52</v>
      </c>
      <c r="C246" s="2">
        <v>15.461819999999999</v>
      </c>
      <c r="D246" t="str">
        <f t="shared" si="6"/>
        <v>Group 1</v>
      </c>
      <c r="E246" t="str">
        <f t="shared" si="7"/>
        <v>Group 1</v>
      </c>
    </row>
    <row r="247" spans="1:5" x14ac:dyDescent="0.25">
      <c r="A247" t="s">
        <v>476</v>
      </c>
      <c r="B247">
        <v>52</v>
      </c>
      <c r="C247" s="2">
        <v>647.11709999999994</v>
      </c>
      <c r="D247" t="str">
        <f t="shared" si="6"/>
        <v>Group 2</v>
      </c>
      <c r="E247" t="str">
        <f t="shared" si="7"/>
        <v>Group 2</v>
      </c>
    </row>
    <row r="248" spans="1:5" x14ac:dyDescent="0.25">
      <c r="A248" t="s">
        <v>477</v>
      </c>
      <c r="B248">
        <v>52</v>
      </c>
      <c r="C248" s="2">
        <v>42477.559760000004</v>
      </c>
      <c r="D248" t="str">
        <f t="shared" si="6"/>
        <v>Group 4</v>
      </c>
      <c r="E248" t="str">
        <f t="shared" si="7"/>
        <v>Group 3</v>
      </c>
    </row>
    <row r="249" spans="1:5" x14ac:dyDescent="0.25">
      <c r="A249" t="s">
        <v>478</v>
      </c>
      <c r="B249">
        <v>52</v>
      </c>
      <c r="C249" s="2">
        <v>1852.1869299999998</v>
      </c>
      <c r="D249" t="str">
        <f t="shared" si="6"/>
        <v>Group 3</v>
      </c>
      <c r="E249" t="str">
        <f t="shared" si="7"/>
        <v>Group 2</v>
      </c>
    </row>
    <row r="250" spans="1:5" x14ac:dyDescent="0.25">
      <c r="A250" t="s">
        <v>479</v>
      </c>
      <c r="B250">
        <v>52</v>
      </c>
      <c r="C250" s="2">
        <v>736.69464000000005</v>
      </c>
      <c r="D250" t="str">
        <f t="shared" si="6"/>
        <v>Group 2</v>
      </c>
      <c r="E250" t="str">
        <f t="shared" si="7"/>
        <v>Group 2</v>
      </c>
    </row>
    <row r="251" spans="1:5" x14ac:dyDescent="0.25">
      <c r="A251" t="s">
        <v>480</v>
      </c>
      <c r="B251">
        <v>52</v>
      </c>
      <c r="C251" s="2">
        <v>3864.7935600000001</v>
      </c>
      <c r="D251" t="str">
        <f t="shared" si="6"/>
        <v>Group 3</v>
      </c>
      <c r="E251" t="str">
        <f t="shared" si="7"/>
        <v>Group 3</v>
      </c>
    </row>
    <row r="252" spans="1:5" x14ac:dyDescent="0.25">
      <c r="A252" t="s">
        <v>481</v>
      </c>
      <c r="B252">
        <v>52</v>
      </c>
      <c r="C252" s="2">
        <v>100.92684000000001</v>
      </c>
      <c r="D252" t="str">
        <f t="shared" si="6"/>
        <v>Group 1</v>
      </c>
      <c r="E252" t="str">
        <f t="shared" si="7"/>
        <v>Group 1</v>
      </c>
    </row>
    <row r="253" spans="1:5" x14ac:dyDescent="0.25">
      <c r="A253" t="s">
        <v>482</v>
      </c>
      <c r="B253">
        <v>52</v>
      </c>
      <c r="C253" s="2">
        <v>4151.9139999999998</v>
      </c>
      <c r="D253" t="str">
        <f t="shared" si="6"/>
        <v>Group 3</v>
      </c>
      <c r="E253" t="str">
        <f t="shared" si="7"/>
        <v>Group 3</v>
      </c>
    </row>
    <row r="254" spans="1:5" x14ac:dyDescent="0.25">
      <c r="A254" t="s">
        <v>483</v>
      </c>
      <c r="B254">
        <v>52</v>
      </c>
      <c r="C254" s="2">
        <v>2350.4062300000001</v>
      </c>
      <c r="D254" t="str">
        <f t="shared" si="6"/>
        <v>Group 3</v>
      </c>
      <c r="E254" t="str">
        <f t="shared" si="7"/>
        <v>Group 2</v>
      </c>
    </row>
    <row r="255" spans="1:5" x14ac:dyDescent="0.25">
      <c r="A255" t="s">
        <v>484</v>
      </c>
      <c r="B255">
        <v>52</v>
      </c>
      <c r="C255" s="2">
        <v>1689.1464000000001</v>
      </c>
      <c r="D255" t="str">
        <f t="shared" si="6"/>
        <v>Group 3</v>
      </c>
      <c r="E255" t="str">
        <f t="shared" si="7"/>
        <v>Group 2</v>
      </c>
    </row>
    <row r="256" spans="1:5" x14ac:dyDescent="0.25">
      <c r="A256" t="s">
        <v>485</v>
      </c>
      <c r="B256">
        <v>52</v>
      </c>
      <c r="C256" s="2">
        <v>4856.0184300000001</v>
      </c>
      <c r="D256" t="str">
        <f t="shared" si="6"/>
        <v>Group 4</v>
      </c>
      <c r="E256" t="str">
        <f t="shared" si="7"/>
        <v>Group 3</v>
      </c>
    </row>
    <row r="257" spans="1:5" x14ac:dyDescent="0.25">
      <c r="A257" t="s">
        <v>486</v>
      </c>
      <c r="B257">
        <v>52</v>
      </c>
      <c r="C257" s="2">
        <v>654.38337000000001</v>
      </c>
      <c r="D257" t="str">
        <f t="shared" si="6"/>
        <v>Group 2</v>
      </c>
      <c r="E257" t="str">
        <f t="shared" si="7"/>
        <v>Group 2</v>
      </c>
    </row>
    <row r="258" spans="1:5" x14ac:dyDescent="0.25">
      <c r="A258" t="s">
        <v>487</v>
      </c>
      <c r="B258">
        <v>52</v>
      </c>
      <c r="C258" s="2">
        <v>2130.48</v>
      </c>
      <c r="D258" t="str">
        <f t="shared" ref="D258:D321" si="8">IF(C258&lt;=$I$3,"Group 1",IF(AND(C258&gt;$I$3,C258&lt;=$K$3),"Group 2",IF(AND(C258&gt;$K$3,C258&lt;=$M$3),"Group 3","Group 4")))</f>
        <v>Group 3</v>
      </c>
      <c r="E258" t="str">
        <f t="shared" si="7"/>
        <v>Group 2</v>
      </c>
    </row>
    <row r="259" spans="1:5" x14ac:dyDescent="0.25">
      <c r="A259" t="s">
        <v>488</v>
      </c>
      <c r="B259">
        <v>52</v>
      </c>
      <c r="C259" s="2">
        <v>15852.499649999998</v>
      </c>
      <c r="D259" t="str">
        <f t="shared" si="8"/>
        <v>Group 4</v>
      </c>
      <c r="E259" t="str">
        <f t="shared" ref="E259:E322" si="9">IF(C259&lt;=$I$9,"Group 1",IF(AND(C259&gt;$I$9,C259&lt;=$K$9),"Group 2","Group 3"))</f>
        <v>Group 3</v>
      </c>
    </row>
    <row r="260" spans="1:5" x14ac:dyDescent="0.25">
      <c r="A260" t="s">
        <v>489</v>
      </c>
      <c r="B260">
        <v>52</v>
      </c>
      <c r="C260" s="2">
        <v>175.83094999999997</v>
      </c>
      <c r="D260" t="str">
        <f t="shared" si="8"/>
        <v>Group 1</v>
      </c>
      <c r="E260" t="str">
        <f t="shared" si="9"/>
        <v>Group 1</v>
      </c>
    </row>
    <row r="261" spans="1:5" x14ac:dyDescent="0.25">
      <c r="A261" t="s">
        <v>490</v>
      </c>
      <c r="B261">
        <v>52</v>
      </c>
      <c r="C261" s="2">
        <v>1279.5744800000002</v>
      </c>
      <c r="D261" t="str">
        <f t="shared" si="8"/>
        <v>Group 3</v>
      </c>
      <c r="E261" t="str">
        <f t="shared" si="9"/>
        <v>Group 2</v>
      </c>
    </row>
    <row r="262" spans="1:5" x14ac:dyDescent="0.25">
      <c r="A262" t="s">
        <v>491</v>
      </c>
      <c r="B262">
        <v>52</v>
      </c>
      <c r="C262" s="2">
        <v>643.89594000000011</v>
      </c>
      <c r="D262" t="str">
        <f t="shared" si="8"/>
        <v>Group 2</v>
      </c>
      <c r="E262" t="str">
        <f t="shared" si="9"/>
        <v>Group 2</v>
      </c>
    </row>
    <row r="263" spans="1:5" x14ac:dyDescent="0.25">
      <c r="A263" t="s">
        <v>492</v>
      </c>
      <c r="B263">
        <v>52</v>
      </c>
      <c r="C263" s="2">
        <v>131.74785</v>
      </c>
      <c r="D263" t="str">
        <f t="shared" si="8"/>
        <v>Group 1</v>
      </c>
      <c r="E263" t="str">
        <f t="shared" si="9"/>
        <v>Group 1</v>
      </c>
    </row>
    <row r="264" spans="1:5" x14ac:dyDescent="0.25">
      <c r="A264" t="s">
        <v>493</v>
      </c>
      <c r="B264">
        <v>52</v>
      </c>
      <c r="C264" s="2">
        <v>1743.1993799999998</v>
      </c>
      <c r="D264" t="str">
        <f t="shared" si="8"/>
        <v>Group 3</v>
      </c>
      <c r="E264" t="str">
        <f t="shared" si="9"/>
        <v>Group 2</v>
      </c>
    </row>
    <row r="265" spans="1:5" x14ac:dyDescent="0.25">
      <c r="A265" t="s">
        <v>494</v>
      </c>
      <c r="B265">
        <v>52</v>
      </c>
      <c r="C265" s="2">
        <v>1247.268</v>
      </c>
      <c r="D265" t="str">
        <f t="shared" si="8"/>
        <v>Group 3</v>
      </c>
      <c r="E265" t="str">
        <f t="shared" si="9"/>
        <v>Group 2</v>
      </c>
    </row>
    <row r="266" spans="1:5" x14ac:dyDescent="0.25">
      <c r="A266" t="s">
        <v>495</v>
      </c>
      <c r="B266">
        <v>52</v>
      </c>
      <c r="C266" s="2">
        <v>57.284999999999997</v>
      </c>
      <c r="D266" t="str">
        <f t="shared" si="8"/>
        <v>Group 1</v>
      </c>
      <c r="E266" t="str">
        <f t="shared" si="9"/>
        <v>Group 1</v>
      </c>
    </row>
    <row r="267" spans="1:5" x14ac:dyDescent="0.25">
      <c r="A267" t="s">
        <v>496</v>
      </c>
      <c r="B267">
        <v>52</v>
      </c>
      <c r="C267" s="2">
        <v>13294.157310000001</v>
      </c>
      <c r="D267" t="str">
        <f t="shared" si="8"/>
        <v>Group 4</v>
      </c>
      <c r="E267" t="str">
        <f t="shared" si="9"/>
        <v>Group 3</v>
      </c>
    </row>
    <row r="268" spans="1:5" x14ac:dyDescent="0.25">
      <c r="A268" t="s">
        <v>497</v>
      </c>
      <c r="B268">
        <v>52</v>
      </c>
      <c r="C268" s="2">
        <v>9351.722099999999</v>
      </c>
      <c r="D268" t="str">
        <f t="shared" si="8"/>
        <v>Group 4</v>
      </c>
      <c r="E268" t="str">
        <f t="shared" si="9"/>
        <v>Group 3</v>
      </c>
    </row>
    <row r="269" spans="1:5" x14ac:dyDescent="0.25">
      <c r="A269" t="s">
        <v>498</v>
      </c>
      <c r="B269">
        <v>52</v>
      </c>
      <c r="C269" s="2">
        <v>2650.39912</v>
      </c>
      <c r="D269" t="str">
        <f t="shared" si="8"/>
        <v>Group 3</v>
      </c>
      <c r="E269" t="str">
        <f t="shared" si="9"/>
        <v>Group 2</v>
      </c>
    </row>
    <row r="270" spans="1:5" x14ac:dyDescent="0.25">
      <c r="A270" t="s">
        <v>499</v>
      </c>
      <c r="B270">
        <v>52</v>
      </c>
      <c r="C270" s="2">
        <v>239.06497999999999</v>
      </c>
      <c r="D270" t="str">
        <f t="shared" si="8"/>
        <v>Group 1</v>
      </c>
      <c r="E270" t="str">
        <f t="shared" si="9"/>
        <v>Group 1</v>
      </c>
    </row>
    <row r="271" spans="1:5" x14ac:dyDescent="0.25">
      <c r="A271" t="s">
        <v>500</v>
      </c>
      <c r="B271">
        <v>52</v>
      </c>
      <c r="C271" s="2">
        <v>459.22828000000004</v>
      </c>
      <c r="D271" t="str">
        <f t="shared" si="8"/>
        <v>Group 2</v>
      </c>
      <c r="E271" t="str">
        <f t="shared" si="9"/>
        <v>Group 2</v>
      </c>
    </row>
    <row r="272" spans="1:5" x14ac:dyDescent="0.25">
      <c r="A272" t="s">
        <v>501</v>
      </c>
      <c r="B272">
        <v>52</v>
      </c>
      <c r="C272" s="2">
        <v>30261.129700000001</v>
      </c>
      <c r="D272" t="str">
        <f t="shared" si="8"/>
        <v>Group 4</v>
      </c>
      <c r="E272" t="str">
        <f t="shared" si="9"/>
        <v>Group 3</v>
      </c>
    </row>
    <row r="273" spans="1:5" x14ac:dyDescent="0.25">
      <c r="A273" t="s">
        <v>502</v>
      </c>
      <c r="B273">
        <v>52</v>
      </c>
      <c r="C273" s="2">
        <v>6063.9715999999999</v>
      </c>
      <c r="D273" t="str">
        <f t="shared" si="8"/>
        <v>Group 4</v>
      </c>
      <c r="E273" t="str">
        <f t="shared" si="9"/>
        <v>Group 3</v>
      </c>
    </row>
    <row r="274" spans="1:5" x14ac:dyDescent="0.25">
      <c r="A274" t="s">
        <v>503</v>
      </c>
      <c r="B274">
        <v>52</v>
      </c>
      <c r="C274" s="2">
        <v>4361.9211999999989</v>
      </c>
      <c r="D274" t="str">
        <f t="shared" si="8"/>
        <v>Group 3</v>
      </c>
      <c r="E274" t="str">
        <f t="shared" si="9"/>
        <v>Group 3</v>
      </c>
    </row>
    <row r="275" spans="1:5" x14ac:dyDescent="0.25">
      <c r="A275" t="s">
        <v>504</v>
      </c>
      <c r="B275">
        <v>52</v>
      </c>
      <c r="C275" s="2">
        <v>1870.0286000000001</v>
      </c>
      <c r="D275" t="str">
        <f t="shared" si="8"/>
        <v>Group 3</v>
      </c>
      <c r="E275" t="str">
        <f t="shared" si="9"/>
        <v>Group 2</v>
      </c>
    </row>
    <row r="276" spans="1:5" x14ac:dyDescent="0.25">
      <c r="A276" t="s">
        <v>505</v>
      </c>
      <c r="B276">
        <v>52</v>
      </c>
      <c r="C276" s="2">
        <v>64.280500000000004</v>
      </c>
      <c r="D276" t="str">
        <f t="shared" si="8"/>
        <v>Group 1</v>
      </c>
      <c r="E276" t="str">
        <f t="shared" si="9"/>
        <v>Group 1</v>
      </c>
    </row>
    <row r="277" spans="1:5" x14ac:dyDescent="0.25">
      <c r="A277" t="s">
        <v>506</v>
      </c>
      <c r="B277">
        <v>52</v>
      </c>
      <c r="C277" s="2">
        <v>1928.54151</v>
      </c>
      <c r="D277" t="str">
        <f t="shared" si="8"/>
        <v>Group 3</v>
      </c>
      <c r="E277" t="str">
        <f t="shared" si="9"/>
        <v>Group 2</v>
      </c>
    </row>
    <row r="278" spans="1:5" x14ac:dyDescent="0.25">
      <c r="A278" t="s">
        <v>507</v>
      </c>
      <c r="B278">
        <v>52</v>
      </c>
      <c r="C278" s="2">
        <v>3485.4394000000002</v>
      </c>
      <c r="D278" t="str">
        <f t="shared" si="8"/>
        <v>Group 3</v>
      </c>
      <c r="E278" t="str">
        <f t="shared" si="9"/>
        <v>Group 3</v>
      </c>
    </row>
    <row r="279" spans="1:5" x14ac:dyDescent="0.25">
      <c r="A279" t="s">
        <v>508</v>
      </c>
      <c r="B279">
        <v>52</v>
      </c>
      <c r="C279" s="2">
        <v>1171.4825999999998</v>
      </c>
      <c r="D279" t="str">
        <f t="shared" si="8"/>
        <v>Group 3</v>
      </c>
      <c r="E279" t="str">
        <f t="shared" si="9"/>
        <v>Group 2</v>
      </c>
    </row>
    <row r="280" spans="1:5" x14ac:dyDescent="0.25">
      <c r="A280" t="s">
        <v>509</v>
      </c>
      <c r="B280">
        <v>52</v>
      </c>
      <c r="C280" s="2">
        <v>644.43975</v>
      </c>
      <c r="D280" t="str">
        <f t="shared" si="8"/>
        <v>Group 2</v>
      </c>
      <c r="E280" t="str">
        <f t="shared" si="9"/>
        <v>Group 2</v>
      </c>
    </row>
    <row r="281" spans="1:5" x14ac:dyDescent="0.25">
      <c r="A281" t="s">
        <v>510</v>
      </c>
      <c r="B281">
        <v>52</v>
      </c>
      <c r="C281" s="2">
        <v>5853.02376</v>
      </c>
      <c r="D281" t="str">
        <f t="shared" si="8"/>
        <v>Group 4</v>
      </c>
      <c r="E281" t="str">
        <f t="shared" si="9"/>
        <v>Group 3</v>
      </c>
    </row>
    <row r="282" spans="1:5" x14ac:dyDescent="0.25">
      <c r="A282" t="s">
        <v>511</v>
      </c>
      <c r="B282">
        <v>52</v>
      </c>
      <c r="C282" s="2">
        <v>221.48883000000001</v>
      </c>
      <c r="D282" t="str">
        <f t="shared" si="8"/>
        <v>Group 1</v>
      </c>
      <c r="E282" t="str">
        <f t="shared" si="9"/>
        <v>Group 1</v>
      </c>
    </row>
    <row r="283" spans="1:5" x14ac:dyDescent="0.25">
      <c r="A283" t="s">
        <v>512</v>
      </c>
      <c r="B283">
        <v>52</v>
      </c>
      <c r="C283" s="2">
        <v>184.13516000000001</v>
      </c>
      <c r="D283" t="str">
        <f t="shared" si="8"/>
        <v>Group 1</v>
      </c>
      <c r="E283" t="str">
        <f t="shared" si="9"/>
        <v>Group 1</v>
      </c>
    </row>
    <row r="284" spans="1:5" x14ac:dyDescent="0.25">
      <c r="A284" t="s">
        <v>513</v>
      </c>
      <c r="B284">
        <v>52</v>
      </c>
      <c r="C284" s="2">
        <v>1289.4488100000001</v>
      </c>
      <c r="D284" t="str">
        <f t="shared" si="8"/>
        <v>Group 3</v>
      </c>
      <c r="E284" t="str">
        <f t="shared" si="9"/>
        <v>Group 2</v>
      </c>
    </row>
    <row r="285" spans="1:5" x14ac:dyDescent="0.25">
      <c r="A285" t="s">
        <v>514</v>
      </c>
      <c r="B285">
        <v>52</v>
      </c>
      <c r="C285" s="2">
        <v>1957.4104</v>
      </c>
      <c r="D285" t="str">
        <f t="shared" si="8"/>
        <v>Group 3</v>
      </c>
      <c r="E285" t="str">
        <f t="shared" si="9"/>
        <v>Group 2</v>
      </c>
    </row>
    <row r="286" spans="1:5" x14ac:dyDescent="0.25">
      <c r="A286" t="s">
        <v>515</v>
      </c>
      <c r="B286">
        <v>52</v>
      </c>
      <c r="C286" s="2">
        <v>235.2013</v>
      </c>
      <c r="D286" t="str">
        <f t="shared" si="8"/>
        <v>Group 1</v>
      </c>
      <c r="E286" t="str">
        <f t="shared" si="9"/>
        <v>Group 1</v>
      </c>
    </row>
    <row r="287" spans="1:5" x14ac:dyDescent="0.25">
      <c r="A287" t="s">
        <v>516</v>
      </c>
      <c r="B287">
        <v>52</v>
      </c>
      <c r="C287" s="2">
        <v>3069.05483</v>
      </c>
      <c r="D287" t="str">
        <f t="shared" si="8"/>
        <v>Group 3</v>
      </c>
      <c r="E287" t="str">
        <f t="shared" si="9"/>
        <v>Group 2</v>
      </c>
    </row>
    <row r="288" spans="1:5" x14ac:dyDescent="0.25">
      <c r="A288" t="s">
        <v>517</v>
      </c>
      <c r="B288">
        <v>52</v>
      </c>
      <c r="C288" s="2">
        <v>96.742950000000008</v>
      </c>
      <c r="D288" t="str">
        <f t="shared" si="8"/>
        <v>Group 1</v>
      </c>
      <c r="E288" t="str">
        <f t="shared" si="9"/>
        <v>Group 1</v>
      </c>
    </row>
    <row r="289" spans="1:5" x14ac:dyDescent="0.25">
      <c r="A289" t="s">
        <v>518</v>
      </c>
      <c r="B289">
        <v>52</v>
      </c>
      <c r="C289" s="2">
        <v>222.61218999999997</v>
      </c>
      <c r="D289" t="str">
        <f t="shared" si="8"/>
        <v>Group 1</v>
      </c>
      <c r="E289" t="str">
        <f t="shared" si="9"/>
        <v>Group 1</v>
      </c>
    </row>
    <row r="290" spans="1:5" x14ac:dyDescent="0.25">
      <c r="A290" t="s">
        <v>519</v>
      </c>
      <c r="B290">
        <v>52</v>
      </c>
      <c r="C290" s="2">
        <v>144.83175</v>
      </c>
      <c r="D290" t="str">
        <f t="shared" si="8"/>
        <v>Group 1</v>
      </c>
      <c r="E290" t="str">
        <f t="shared" si="9"/>
        <v>Group 1</v>
      </c>
    </row>
    <row r="291" spans="1:5" x14ac:dyDescent="0.25">
      <c r="A291" t="s">
        <v>520</v>
      </c>
      <c r="B291">
        <v>52</v>
      </c>
      <c r="C291" s="2">
        <v>4237.4175999999998</v>
      </c>
      <c r="D291" t="str">
        <f t="shared" si="8"/>
        <v>Group 3</v>
      </c>
      <c r="E291" t="str">
        <f t="shared" si="9"/>
        <v>Group 3</v>
      </c>
    </row>
    <row r="292" spans="1:5" x14ac:dyDescent="0.25">
      <c r="A292" t="s">
        <v>521</v>
      </c>
      <c r="B292">
        <v>52</v>
      </c>
      <c r="C292" s="2">
        <v>362.73338999999999</v>
      </c>
      <c r="D292" t="str">
        <f t="shared" si="8"/>
        <v>Group 2</v>
      </c>
      <c r="E292" t="str">
        <f t="shared" si="9"/>
        <v>Group 1</v>
      </c>
    </row>
    <row r="293" spans="1:5" x14ac:dyDescent="0.25">
      <c r="A293" t="s">
        <v>522</v>
      </c>
      <c r="B293">
        <v>52</v>
      </c>
      <c r="C293" s="2">
        <v>1200.0108</v>
      </c>
      <c r="D293" t="str">
        <f t="shared" si="8"/>
        <v>Group 3</v>
      </c>
      <c r="E293" t="str">
        <f t="shared" si="9"/>
        <v>Group 2</v>
      </c>
    </row>
    <row r="294" spans="1:5" x14ac:dyDescent="0.25">
      <c r="A294" t="s">
        <v>523</v>
      </c>
      <c r="B294">
        <v>52</v>
      </c>
      <c r="C294" s="2">
        <v>2661.0016800000003</v>
      </c>
      <c r="D294" t="str">
        <f t="shared" si="8"/>
        <v>Group 3</v>
      </c>
      <c r="E294" t="str">
        <f t="shared" si="9"/>
        <v>Group 2</v>
      </c>
    </row>
    <row r="295" spans="1:5" x14ac:dyDescent="0.25">
      <c r="A295" t="s">
        <v>524</v>
      </c>
      <c r="B295">
        <v>52</v>
      </c>
      <c r="C295" s="2">
        <v>808.80284000000006</v>
      </c>
      <c r="D295" t="str">
        <f t="shared" si="8"/>
        <v>Group 2</v>
      </c>
      <c r="E295" t="str">
        <f t="shared" si="9"/>
        <v>Group 2</v>
      </c>
    </row>
    <row r="296" spans="1:5" x14ac:dyDescent="0.25">
      <c r="A296" t="s">
        <v>525</v>
      </c>
      <c r="B296">
        <v>52</v>
      </c>
      <c r="C296" s="2">
        <v>475.90653000000003</v>
      </c>
      <c r="D296" t="str">
        <f t="shared" si="8"/>
        <v>Group 2</v>
      </c>
      <c r="E296" t="str">
        <f t="shared" si="9"/>
        <v>Group 2</v>
      </c>
    </row>
    <row r="297" spans="1:5" x14ac:dyDescent="0.25">
      <c r="A297" t="s">
        <v>526</v>
      </c>
      <c r="B297">
        <v>52</v>
      </c>
      <c r="C297" s="2">
        <v>618.45690999999988</v>
      </c>
      <c r="D297" t="str">
        <f t="shared" si="8"/>
        <v>Group 2</v>
      </c>
      <c r="E297" t="str">
        <f t="shared" si="9"/>
        <v>Group 2</v>
      </c>
    </row>
    <row r="298" spans="1:5" x14ac:dyDescent="0.25">
      <c r="A298" t="s">
        <v>527</v>
      </c>
      <c r="B298">
        <v>52</v>
      </c>
      <c r="C298" s="2">
        <v>406.48502000000002</v>
      </c>
      <c r="D298" t="str">
        <f t="shared" si="8"/>
        <v>Group 2</v>
      </c>
      <c r="E298" t="str">
        <f t="shared" si="9"/>
        <v>Group 2</v>
      </c>
    </row>
    <row r="299" spans="1:5" x14ac:dyDescent="0.25">
      <c r="A299" t="s">
        <v>528</v>
      </c>
      <c r="B299">
        <v>52</v>
      </c>
      <c r="C299" s="2">
        <v>4846.1282099999999</v>
      </c>
      <c r="D299" t="str">
        <f t="shared" si="8"/>
        <v>Group 4</v>
      </c>
      <c r="E299" t="str">
        <f t="shared" si="9"/>
        <v>Group 3</v>
      </c>
    </row>
    <row r="300" spans="1:5" x14ac:dyDescent="0.25">
      <c r="A300" t="s">
        <v>529</v>
      </c>
      <c r="B300">
        <v>52</v>
      </c>
      <c r="C300" s="2">
        <v>126.52120000000001</v>
      </c>
      <c r="D300" t="str">
        <f t="shared" si="8"/>
        <v>Group 1</v>
      </c>
      <c r="E300" t="str">
        <f t="shared" si="9"/>
        <v>Group 1</v>
      </c>
    </row>
    <row r="301" spans="1:5" x14ac:dyDescent="0.25">
      <c r="A301" t="s">
        <v>530</v>
      </c>
      <c r="B301">
        <v>52</v>
      </c>
      <c r="C301" s="2">
        <v>4331.4603999999999</v>
      </c>
      <c r="D301" t="str">
        <f t="shared" si="8"/>
        <v>Group 3</v>
      </c>
      <c r="E301" t="str">
        <f t="shared" si="9"/>
        <v>Group 3</v>
      </c>
    </row>
    <row r="302" spans="1:5" x14ac:dyDescent="0.25">
      <c r="A302" t="s">
        <v>531</v>
      </c>
      <c r="B302">
        <v>52</v>
      </c>
      <c r="C302" s="2">
        <v>216.48396</v>
      </c>
      <c r="D302" t="str">
        <f t="shared" si="8"/>
        <v>Group 1</v>
      </c>
      <c r="E302" t="str">
        <f t="shared" si="9"/>
        <v>Group 1</v>
      </c>
    </row>
    <row r="303" spans="1:5" x14ac:dyDescent="0.25">
      <c r="A303" t="s">
        <v>532</v>
      </c>
      <c r="B303">
        <v>52</v>
      </c>
      <c r="C303" s="2">
        <v>7782.8487100000002</v>
      </c>
      <c r="D303" t="str">
        <f t="shared" si="8"/>
        <v>Group 4</v>
      </c>
      <c r="E303" t="str">
        <f t="shared" si="9"/>
        <v>Group 3</v>
      </c>
    </row>
    <row r="304" spans="1:5" x14ac:dyDescent="0.25">
      <c r="A304" t="s">
        <v>533</v>
      </c>
      <c r="B304">
        <v>52</v>
      </c>
      <c r="C304" s="2">
        <v>1982.9815199999998</v>
      </c>
      <c r="D304" t="str">
        <f t="shared" si="8"/>
        <v>Group 3</v>
      </c>
      <c r="E304" t="str">
        <f t="shared" si="9"/>
        <v>Group 2</v>
      </c>
    </row>
    <row r="305" spans="1:5" x14ac:dyDescent="0.25">
      <c r="A305" t="s">
        <v>534</v>
      </c>
      <c r="B305">
        <v>52</v>
      </c>
      <c r="C305" s="2">
        <v>70931.72206</v>
      </c>
      <c r="D305" t="str">
        <f t="shared" si="8"/>
        <v>Group 4</v>
      </c>
      <c r="E305" t="str">
        <f t="shared" si="9"/>
        <v>Group 3</v>
      </c>
    </row>
    <row r="306" spans="1:5" x14ac:dyDescent="0.25">
      <c r="A306" t="s">
        <v>535</v>
      </c>
      <c r="B306">
        <v>52</v>
      </c>
      <c r="C306" s="2">
        <v>3360.8727599999997</v>
      </c>
      <c r="D306" t="str">
        <f t="shared" si="8"/>
        <v>Group 3</v>
      </c>
      <c r="E306" t="str">
        <f t="shared" si="9"/>
        <v>Group 3</v>
      </c>
    </row>
    <row r="307" spans="1:5" x14ac:dyDescent="0.25">
      <c r="A307" t="s">
        <v>536</v>
      </c>
      <c r="B307">
        <v>52</v>
      </c>
      <c r="C307" s="2">
        <v>479.024</v>
      </c>
      <c r="D307" t="str">
        <f t="shared" si="8"/>
        <v>Group 2</v>
      </c>
      <c r="E307" t="str">
        <f t="shared" si="9"/>
        <v>Group 2</v>
      </c>
    </row>
    <row r="308" spans="1:5" x14ac:dyDescent="0.25">
      <c r="A308" t="s">
        <v>537</v>
      </c>
      <c r="B308">
        <v>52</v>
      </c>
      <c r="C308" s="2">
        <v>434.03719999999993</v>
      </c>
      <c r="D308" t="str">
        <f t="shared" si="8"/>
        <v>Group 2</v>
      </c>
      <c r="E308" t="str">
        <f t="shared" si="9"/>
        <v>Group 2</v>
      </c>
    </row>
    <row r="309" spans="1:5" x14ac:dyDescent="0.25">
      <c r="A309" t="s">
        <v>538</v>
      </c>
      <c r="B309">
        <v>52</v>
      </c>
      <c r="C309" s="2">
        <v>308.74979999999999</v>
      </c>
      <c r="D309" t="str">
        <f t="shared" si="8"/>
        <v>Group 2</v>
      </c>
      <c r="E309" t="str">
        <f t="shared" si="9"/>
        <v>Group 1</v>
      </c>
    </row>
    <row r="310" spans="1:5" x14ac:dyDescent="0.25">
      <c r="A310" t="s">
        <v>539</v>
      </c>
      <c r="B310">
        <v>52</v>
      </c>
      <c r="C310" s="2">
        <v>290.12124</v>
      </c>
      <c r="D310" t="str">
        <f t="shared" si="8"/>
        <v>Group 2</v>
      </c>
      <c r="E310" t="str">
        <f t="shared" si="9"/>
        <v>Group 1</v>
      </c>
    </row>
    <row r="311" spans="1:5" x14ac:dyDescent="0.25">
      <c r="A311" t="s">
        <v>540</v>
      </c>
      <c r="B311">
        <v>52</v>
      </c>
      <c r="C311" s="2">
        <v>530.01235999999994</v>
      </c>
      <c r="D311" t="str">
        <f t="shared" si="8"/>
        <v>Group 2</v>
      </c>
      <c r="E311" t="str">
        <f t="shared" si="9"/>
        <v>Group 2</v>
      </c>
    </row>
    <row r="312" spans="1:5" x14ac:dyDescent="0.25">
      <c r="A312" t="s">
        <v>541</v>
      </c>
      <c r="B312">
        <v>52</v>
      </c>
      <c r="C312" s="2">
        <v>67502.314697120004</v>
      </c>
      <c r="D312" t="str">
        <f t="shared" si="8"/>
        <v>Group 4</v>
      </c>
      <c r="E312" t="str">
        <f t="shared" si="9"/>
        <v>Group 3</v>
      </c>
    </row>
    <row r="313" spans="1:5" x14ac:dyDescent="0.25">
      <c r="A313" t="s">
        <v>542</v>
      </c>
      <c r="B313">
        <v>52</v>
      </c>
      <c r="C313" s="2">
        <v>1979.8763600000002</v>
      </c>
      <c r="D313" t="str">
        <f t="shared" si="8"/>
        <v>Group 3</v>
      </c>
      <c r="E313" t="str">
        <f t="shared" si="9"/>
        <v>Group 2</v>
      </c>
    </row>
    <row r="314" spans="1:5" x14ac:dyDescent="0.25">
      <c r="A314" t="s">
        <v>543</v>
      </c>
      <c r="B314">
        <v>52</v>
      </c>
      <c r="C314" s="2">
        <v>595.52549999999997</v>
      </c>
      <c r="D314" t="str">
        <f t="shared" si="8"/>
        <v>Group 2</v>
      </c>
      <c r="E314" t="str">
        <f t="shared" si="9"/>
        <v>Group 2</v>
      </c>
    </row>
    <row r="315" spans="1:5" x14ac:dyDescent="0.25">
      <c r="A315" t="s">
        <v>544</v>
      </c>
      <c r="B315">
        <v>52</v>
      </c>
      <c r="C315" s="2">
        <v>3111.3974600000001</v>
      </c>
      <c r="D315" t="str">
        <f t="shared" si="8"/>
        <v>Group 3</v>
      </c>
      <c r="E315" t="str">
        <f t="shared" si="9"/>
        <v>Group 3</v>
      </c>
    </row>
    <row r="316" spans="1:5" x14ac:dyDescent="0.25">
      <c r="A316" t="s">
        <v>545</v>
      </c>
      <c r="B316">
        <v>52</v>
      </c>
      <c r="C316" s="2">
        <v>78.008579999999995</v>
      </c>
      <c r="D316" t="str">
        <f t="shared" si="8"/>
        <v>Group 1</v>
      </c>
      <c r="E316" t="str">
        <f t="shared" si="9"/>
        <v>Group 1</v>
      </c>
    </row>
    <row r="317" spans="1:5" x14ac:dyDescent="0.25">
      <c r="A317" t="s">
        <v>546</v>
      </c>
      <c r="B317">
        <v>52</v>
      </c>
      <c r="C317" s="2">
        <v>344.90196000000003</v>
      </c>
      <c r="D317" t="str">
        <f t="shared" si="8"/>
        <v>Group 2</v>
      </c>
      <c r="E317" t="str">
        <f t="shared" si="9"/>
        <v>Group 1</v>
      </c>
    </row>
    <row r="318" spans="1:5" x14ac:dyDescent="0.25">
      <c r="A318" t="s">
        <v>547</v>
      </c>
      <c r="B318">
        <v>52</v>
      </c>
      <c r="C318" s="2">
        <v>301.21181999999999</v>
      </c>
      <c r="D318" t="str">
        <f t="shared" si="8"/>
        <v>Group 2</v>
      </c>
      <c r="E318" t="str">
        <f t="shared" si="9"/>
        <v>Group 1</v>
      </c>
    </row>
    <row r="319" spans="1:5" x14ac:dyDescent="0.25">
      <c r="A319" t="s">
        <v>548</v>
      </c>
      <c r="B319">
        <v>52</v>
      </c>
      <c r="C319" s="2">
        <v>303.89393000000001</v>
      </c>
      <c r="D319" t="str">
        <f t="shared" si="8"/>
        <v>Group 2</v>
      </c>
      <c r="E319" t="str">
        <f t="shared" si="9"/>
        <v>Group 1</v>
      </c>
    </row>
    <row r="320" spans="1:5" x14ac:dyDescent="0.25">
      <c r="A320" t="s">
        <v>549</v>
      </c>
      <c r="B320">
        <v>52</v>
      </c>
      <c r="C320" s="2">
        <v>784.94358000000011</v>
      </c>
      <c r="D320" t="str">
        <f t="shared" si="8"/>
        <v>Group 2</v>
      </c>
      <c r="E320" t="str">
        <f t="shared" si="9"/>
        <v>Group 2</v>
      </c>
    </row>
    <row r="321" spans="1:5" x14ac:dyDescent="0.25">
      <c r="A321" t="s">
        <v>550</v>
      </c>
      <c r="B321">
        <v>52</v>
      </c>
      <c r="C321" s="2">
        <v>44042.579940000003</v>
      </c>
      <c r="D321" t="str">
        <f t="shared" si="8"/>
        <v>Group 4</v>
      </c>
      <c r="E321" t="str">
        <f t="shared" si="9"/>
        <v>Group 3</v>
      </c>
    </row>
    <row r="322" spans="1:5" x14ac:dyDescent="0.25">
      <c r="A322" t="s">
        <v>551</v>
      </c>
      <c r="B322">
        <v>52</v>
      </c>
      <c r="C322" s="2">
        <v>3991.1288399999999</v>
      </c>
      <c r="D322" t="str">
        <f t="shared" ref="D322:D385" si="10">IF(C322&lt;=$I$3,"Group 1",IF(AND(C322&gt;$I$3,C322&lt;=$K$3),"Group 2",IF(AND(C322&gt;$K$3,C322&lt;=$M$3),"Group 3","Group 4")))</f>
        <v>Group 3</v>
      </c>
      <c r="E322" t="str">
        <f t="shared" si="9"/>
        <v>Group 3</v>
      </c>
    </row>
    <row r="323" spans="1:5" x14ac:dyDescent="0.25">
      <c r="A323" t="s">
        <v>552</v>
      </c>
      <c r="B323">
        <v>52</v>
      </c>
      <c r="C323" s="2">
        <v>132.68480000000002</v>
      </c>
      <c r="D323" t="str">
        <f t="shared" si="10"/>
        <v>Group 1</v>
      </c>
      <c r="E323" t="str">
        <f t="shared" ref="E323:E386" si="11">IF(C323&lt;=$I$9,"Group 1",IF(AND(C323&gt;$I$9,C323&lt;=$K$9),"Group 2","Group 3"))</f>
        <v>Group 1</v>
      </c>
    </row>
    <row r="324" spans="1:5" x14ac:dyDescent="0.25">
      <c r="A324" t="s">
        <v>553</v>
      </c>
      <c r="B324">
        <v>52</v>
      </c>
      <c r="C324" s="2">
        <v>3065.8313599999997</v>
      </c>
      <c r="D324" t="str">
        <f t="shared" si="10"/>
        <v>Group 3</v>
      </c>
      <c r="E324" t="str">
        <f t="shared" si="11"/>
        <v>Group 2</v>
      </c>
    </row>
    <row r="325" spans="1:5" x14ac:dyDescent="0.25">
      <c r="A325" t="s">
        <v>554</v>
      </c>
      <c r="B325">
        <v>52</v>
      </c>
      <c r="C325" s="2">
        <v>136.93414999999999</v>
      </c>
      <c r="D325" t="str">
        <f t="shared" si="10"/>
        <v>Group 1</v>
      </c>
      <c r="E325" t="str">
        <f t="shared" si="11"/>
        <v>Group 1</v>
      </c>
    </row>
    <row r="326" spans="1:5" x14ac:dyDescent="0.25">
      <c r="A326" t="s">
        <v>555</v>
      </c>
      <c r="B326">
        <v>52</v>
      </c>
      <c r="C326" s="2">
        <v>4900.0248000000001</v>
      </c>
      <c r="D326" t="str">
        <f t="shared" si="10"/>
        <v>Group 4</v>
      </c>
      <c r="E326" t="str">
        <f t="shared" si="11"/>
        <v>Group 3</v>
      </c>
    </row>
    <row r="327" spans="1:5" x14ac:dyDescent="0.25">
      <c r="A327" t="s">
        <v>556</v>
      </c>
      <c r="B327">
        <v>52</v>
      </c>
      <c r="C327" s="2">
        <v>175.328</v>
      </c>
      <c r="D327" t="str">
        <f t="shared" si="10"/>
        <v>Group 1</v>
      </c>
      <c r="E327" t="str">
        <f t="shared" si="11"/>
        <v>Group 1</v>
      </c>
    </row>
    <row r="328" spans="1:5" x14ac:dyDescent="0.25">
      <c r="A328" t="s">
        <v>557</v>
      </c>
      <c r="B328">
        <v>52</v>
      </c>
      <c r="C328" s="2">
        <v>55.413600000000002</v>
      </c>
      <c r="D328" t="str">
        <f t="shared" si="10"/>
        <v>Group 1</v>
      </c>
      <c r="E328" t="str">
        <f t="shared" si="11"/>
        <v>Group 1</v>
      </c>
    </row>
    <row r="329" spans="1:5" x14ac:dyDescent="0.25">
      <c r="A329" t="s">
        <v>558</v>
      </c>
      <c r="B329">
        <v>52</v>
      </c>
      <c r="C329" s="2">
        <v>550.42779000000007</v>
      </c>
      <c r="D329" t="str">
        <f t="shared" si="10"/>
        <v>Group 2</v>
      </c>
      <c r="E329" t="str">
        <f t="shared" si="11"/>
        <v>Group 2</v>
      </c>
    </row>
    <row r="330" spans="1:5" x14ac:dyDescent="0.25">
      <c r="A330" t="s">
        <v>559</v>
      </c>
      <c r="B330">
        <v>52</v>
      </c>
      <c r="C330" s="2">
        <v>713.14320000000009</v>
      </c>
      <c r="D330" t="str">
        <f t="shared" si="10"/>
        <v>Group 2</v>
      </c>
      <c r="E330" t="str">
        <f t="shared" si="11"/>
        <v>Group 2</v>
      </c>
    </row>
    <row r="331" spans="1:5" x14ac:dyDescent="0.25">
      <c r="A331" t="s">
        <v>560</v>
      </c>
      <c r="B331">
        <v>52</v>
      </c>
      <c r="C331" s="2">
        <v>2392.6816899999999</v>
      </c>
      <c r="D331" t="str">
        <f t="shared" si="10"/>
        <v>Group 3</v>
      </c>
      <c r="E331" t="str">
        <f t="shared" si="11"/>
        <v>Group 2</v>
      </c>
    </row>
    <row r="332" spans="1:5" x14ac:dyDescent="0.25">
      <c r="A332" t="s">
        <v>561</v>
      </c>
      <c r="B332">
        <v>52</v>
      </c>
      <c r="C332" s="2">
        <v>553.95587999999998</v>
      </c>
      <c r="D332" t="str">
        <f t="shared" si="10"/>
        <v>Group 2</v>
      </c>
      <c r="E332" t="str">
        <f t="shared" si="11"/>
        <v>Group 2</v>
      </c>
    </row>
    <row r="333" spans="1:5" x14ac:dyDescent="0.25">
      <c r="A333" t="s">
        <v>562</v>
      </c>
      <c r="B333">
        <v>52</v>
      </c>
      <c r="C333" s="2">
        <v>566.22945000000004</v>
      </c>
      <c r="D333" t="str">
        <f t="shared" si="10"/>
        <v>Group 2</v>
      </c>
      <c r="E333" t="str">
        <f t="shared" si="11"/>
        <v>Group 2</v>
      </c>
    </row>
    <row r="334" spans="1:5" x14ac:dyDescent="0.25">
      <c r="A334" t="s">
        <v>563</v>
      </c>
      <c r="B334">
        <v>52</v>
      </c>
      <c r="C334" s="2">
        <v>73.290980000000005</v>
      </c>
      <c r="D334" t="str">
        <f t="shared" si="10"/>
        <v>Group 1</v>
      </c>
      <c r="E334" t="str">
        <f t="shared" si="11"/>
        <v>Group 1</v>
      </c>
    </row>
    <row r="335" spans="1:5" x14ac:dyDescent="0.25">
      <c r="A335" t="s">
        <v>564</v>
      </c>
      <c r="B335">
        <v>52</v>
      </c>
      <c r="C335" s="2">
        <v>328.21661999999998</v>
      </c>
      <c r="D335" t="str">
        <f t="shared" si="10"/>
        <v>Group 2</v>
      </c>
      <c r="E335" t="str">
        <f t="shared" si="11"/>
        <v>Group 1</v>
      </c>
    </row>
    <row r="336" spans="1:5" x14ac:dyDescent="0.25">
      <c r="A336" t="s">
        <v>565</v>
      </c>
      <c r="B336">
        <v>52</v>
      </c>
      <c r="C336" s="2">
        <v>203.98400000000001</v>
      </c>
      <c r="D336" t="str">
        <f t="shared" si="10"/>
        <v>Group 1</v>
      </c>
      <c r="E336" t="str">
        <f t="shared" si="11"/>
        <v>Group 1</v>
      </c>
    </row>
    <row r="337" spans="1:5" x14ac:dyDescent="0.25">
      <c r="A337" t="s">
        <v>566</v>
      </c>
      <c r="B337">
        <v>52</v>
      </c>
      <c r="C337" s="2">
        <v>170.38224</v>
      </c>
      <c r="D337" t="str">
        <f t="shared" si="10"/>
        <v>Group 1</v>
      </c>
      <c r="E337" t="str">
        <f t="shared" si="11"/>
        <v>Group 1</v>
      </c>
    </row>
    <row r="338" spans="1:5" x14ac:dyDescent="0.25">
      <c r="A338" t="s">
        <v>567</v>
      </c>
      <c r="B338">
        <v>52</v>
      </c>
      <c r="C338" s="2">
        <v>195.65549999999999</v>
      </c>
      <c r="D338" t="str">
        <f t="shared" si="10"/>
        <v>Group 1</v>
      </c>
      <c r="E338" t="str">
        <f t="shared" si="11"/>
        <v>Group 1</v>
      </c>
    </row>
    <row r="339" spans="1:5" x14ac:dyDescent="0.25">
      <c r="A339" t="s">
        <v>568</v>
      </c>
      <c r="B339">
        <v>52</v>
      </c>
      <c r="C339" s="2">
        <v>158.55240000000001</v>
      </c>
      <c r="D339" t="str">
        <f t="shared" si="10"/>
        <v>Group 1</v>
      </c>
      <c r="E339" t="str">
        <f t="shared" si="11"/>
        <v>Group 1</v>
      </c>
    </row>
    <row r="340" spans="1:5" x14ac:dyDescent="0.25">
      <c r="A340" t="s">
        <v>569</v>
      </c>
      <c r="B340">
        <v>52</v>
      </c>
      <c r="C340" s="2">
        <v>75024.287526420012</v>
      </c>
      <c r="D340" t="str">
        <f t="shared" si="10"/>
        <v>Group 4</v>
      </c>
      <c r="E340" t="str">
        <f t="shared" si="11"/>
        <v>Group 3</v>
      </c>
    </row>
    <row r="341" spans="1:5" x14ac:dyDescent="0.25">
      <c r="A341" t="s">
        <v>570</v>
      </c>
      <c r="B341">
        <v>52</v>
      </c>
      <c r="C341" s="2">
        <v>13959.92736</v>
      </c>
      <c r="D341" t="str">
        <f t="shared" si="10"/>
        <v>Group 4</v>
      </c>
      <c r="E341" t="str">
        <f t="shared" si="11"/>
        <v>Group 3</v>
      </c>
    </row>
    <row r="342" spans="1:5" x14ac:dyDescent="0.25">
      <c r="A342" t="s">
        <v>571</v>
      </c>
      <c r="B342">
        <v>52</v>
      </c>
      <c r="C342" s="2">
        <v>117.18406</v>
      </c>
      <c r="D342" t="str">
        <f t="shared" si="10"/>
        <v>Group 1</v>
      </c>
      <c r="E342" t="str">
        <f t="shared" si="11"/>
        <v>Group 1</v>
      </c>
    </row>
    <row r="343" spans="1:5" x14ac:dyDescent="0.25">
      <c r="A343" t="s">
        <v>572</v>
      </c>
      <c r="B343">
        <v>52</v>
      </c>
      <c r="C343" s="2">
        <v>202.88575</v>
      </c>
      <c r="D343" t="str">
        <f t="shared" si="10"/>
        <v>Group 1</v>
      </c>
      <c r="E343" t="str">
        <f t="shared" si="11"/>
        <v>Group 1</v>
      </c>
    </row>
    <row r="344" spans="1:5" x14ac:dyDescent="0.25">
      <c r="A344" t="s">
        <v>573</v>
      </c>
      <c r="B344">
        <v>52</v>
      </c>
      <c r="C344" s="2">
        <v>38722.879999999997</v>
      </c>
      <c r="D344" t="str">
        <f t="shared" si="10"/>
        <v>Group 4</v>
      </c>
      <c r="E344" t="str">
        <f t="shared" si="11"/>
        <v>Group 3</v>
      </c>
    </row>
    <row r="345" spans="1:5" x14ac:dyDescent="0.25">
      <c r="A345" t="s">
        <v>574</v>
      </c>
      <c r="B345">
        <v>52</v>
      </c>
      <c r="C345" s="2">
        <v>29211.748749999999</v>
      </c>
      <c r="D345" t="str">
        <f t="shared" si="10"/>
        <v>Group 4</v>
      </c>
      <c r="E345" t="str">
        <f t="shared" si="11"/>
        <v>Group 3</v>
      </c>
    </row>
    <row r="346" spans="1:5" x14ac:dyDescent="0.25">
      <c r="A346" t="s">
        <v>575</v>
      </c>
      <c r="B346">
        <v>52</v>
      </c>
      <c r="C346" s="2">
        <v>166.23112</v>
      </c>
      <c r="D346" t="str">
        <f t="shared" si="10"/>
        <v>Group 1</v>
      </c>
      <c r="E346" t="str">
        <f t="shared" si="11"/>
        <v>Group 1</v>
      </c>
    </row>
    <row r="347" spans="1:5" x14ac:dyDescent="0.25">
      <c r="A347" t="s">
        <v>576</v>
      </c>
      <c r="B347">
        <v>52</v>
      </c>
      <c r="C347" s="2">
        <v>200.97</v>
      </c>
      <c r="D347" t="str">
        <f t="shared" si="10"/>
        <v>Group 1</v>
      </c>
      <c r="E347" t="str">
        <f t="shared" si="11"/>
        <v>Group 1</v>
      </c>
    </row>
    <row r="348" spans="1:5" x14ac:dyDescent="0.25">
      <c r="A348" t="s">
        <v>577</v>
      </c>
      <c r="B348">
        <v>52</v>
      </c>
      <c r="C348" s="2">
        <v>2047.5009500000001</v>
      </c>
      <c r="D348" t="str">
        <f t="shared" si="10"/>
        <v>Group 3</v>
      </c>
      <c r="E348" t="str">
        <f t="shared" si="11"/>
        <v>Group 2</v>
      </c>
    </row>
    <row r="349" spans="1:5" x14ac:dyDescent="0.25">
      <c r="A349" t="s">
        <v>578</v>
      </c>
      <c r="B349">
        <v>52</v>
      </c>
      <c r="C349" s="2">
        <v>4466.93415</v>
      </c>
      <c r="D349" t="str">
        <f t="shared" si="10"/>
        <v>Group 3</v>
      </c>
      <c r="E349" t="str">
        <f t="shared" si="11"/>
        <v>Group 3</v>
      </c>
    </row>
    <row r="350" spans="1:5" x14ac:dyDescent="0.25">
      <c r="A350" t="s">
        <v>579</v>
      </c>
      <c r="B350">
        <v>52</v>
      </c>
      <c r="C350" s="2">
        <v>115.12505</v>
      </c>
      <c r="D350" t="str">
        <f t="shared" si="10"/>
        <v>Group 1</v>
      </c>
      <c r="E350" t="str">
        <f t="shared" si="11"/>
        <v>Group 1</v>
      </c>
    </row>
    <row r="351" spans="1:5" x14ac:dyDescent="0.25">
      <c r="A351" t="s">
        <v>580</v>
      </c>
      <c r="B351">
        <v>52</v>
      </c>
      <c r="C351" s="2">
        <v>334.04750000000001</v>
      </c>
      <c r="D351" t="str">
        <f t="shared" si="10"/>
        <v>Group 2</v>
      </c>
      <c r="E351" t="str">
        <f t="shared" si="11"/>
        <v>Group 1</v>
      </c>
    </row>
    <row r="352" spans="1:5" x14ac:dyDescent="0.25">
      <c r="A352" t="s">
        <v>581</v>
      </c>
      <c r="B352">
        <v>52</v>
      </c>
      <c r="C352" s="2">
        <v>353.68595999999997</v>
      </c>
      <c r="D352" t="str">
        <f t="shared" si="10"/>
        <v>Group 2</v>
      </c>
      <c r="E352" t="str">
        <f t="shared" si="11"/>
        <v>Group 1</v>
      </c>
    </row>
    <row r="353" spans="1:5" x14ac:dyDescent="0.25">
      <c r="A353" t="s">
        <v>582</v>
      </c>
      <c r="B353">
        <v>52</v>
      </c>
      <c r="C353" s="2">
        <v>197.43902999999997</v>
      </c>
      <c r="D353" t="str">
        <f t="shared" si="10"/>
        <v>Group 1</v>
      </c>
      <c r="E353" t="str">
        <f t="shared" si="11"/>
        <v>Group 1</v>
      </c>
    </row>
    <row r="354" spans="1:5" x14ac:dyDescent="0.25">
      <c r="A354" t="s">
        <v>583</v>
      </c>
      <c r="B354">
        <v>52</v>
      </c>
      <c r="C354" s="2">
        <v>48.756</v>
      </c>
      <c r="D354" t="str">
        <f t="shared" si="10"/>
        <v>Group 1</v>
      </c>
      <c r="E354" t="str">
        <f t="shared" si="11"/>
        <v>Group 1</v>
      </c>
    </row>
    <row r="355" spans="1:5" x14ac:dyDescent="0.25">
      <c r="A355" t="s">
        <v>584</v>
      </c>
      <c r="B355">
        <v>52</v>
      </c>
      <c r="C355" s="2">
        <v>64600.588800000005</v>
      </c>
      <c r="D355" t="str">
        <f t="shared" si="10"/>
        <v>Group 4</v>
      </c>
      <c r="E355" t="str">
        <f t="shared" si="11"/>
        <v>Group 3</v>
      </c>
    </row>
    <row r="356" spans="1:5" x14ac:dyDescent="0.25">
      <c r="A356" t="s">
        <v>585</v>
      </c>
      <c r="B356">
        <v>52</v>
      </c>
      <c r="C356" s="2">
        <v>1716.8877600000001</v>
      </c>
      <c r="D356" t="str">
        <f t="shared" si="10"/>
        <v>Group 3</v>
      </c>
      <c r="E356" t="str">
        <f t="shared" si="11"/>
        <v>Group 2</v>
      </c>
    </row>
    <row r="357" spans="1:5" x14ac:dyDescent="0.25">
      <c r="A357" t="s">
        <v>586</v>
      </c>
      <c r="B357">
        <v>52</v>
      </c>
      <c r="C357" s="2">
        <v>1885.6731000000002</v>
      </c>
      <c r="D357" t="str">
        <f t="shared" si="10"/>
        <v>Group 3</v>
      </c>
      <c r="E357" t="str">
        <f t="shared" si="11"/>
        <v>Group 2</v>
      </c>
    </row>
    <row r="358" spans="1:5" x14ac:dyDescent="0.25">
      <c r="A358" t="s">
        <v>587</v>
      </c>
      <c r="B358">
        <v>52</v>
      </c>
      <c r="C358" s="2">
        <v>262.55721999999997</v>
      </c>
      <c r="D358" t="str">
        <f t="shared" si="10"/>
        <v>Group 2</v>
      </c>
      <c r="E358" t="str">
        <f t="shared" si="11"/>
        <v>Group 1</v>
      </c>
    </row>
    <row r="359" spans="1:5" x14ac:dyDescent="0.25">
      <c r="A359" t="s">
        <v>588</v>
      </c>
      <c r="B359">
        <v>52</v>
      </c>
      <c r="C359" s="2">
        <v>8716.3678138900013</v>
      </c>
      <c r="D359" t="str">
        <f t="shared" si="10"/>
        <v>Group 4</v>
      </c>
      <c r="E359" t="str">
        <f t="shared" si="11"/>
        <v>Group 3</v>
      </c>
    </row>
    <row r="360" spans="1:5" x14ac:dyDescent="0.25">
      <c r="A360" t="s">
        <v>589</v>
      </c>
      <c r="B360">
        <v>52</v>
      </c>
      <c r="C360" s="2">
        <v>2993.8581199999999</v>
      </c>
      <c r="D360" t="str">
        <f t="shared" si="10"/>
        <v>Group 3</v>
      </c>
      <c r="E360" t="str">
        <f t="shared" si="11"/>
        <v>Group 2</v>
      </c>
    </row>
    <row r="361" spans="1:5" x14ac:dyDescent="0.25">
      <c r="A361" t="s">
        <v>590</v>
      </c>
      <c r="B361">
        <v>52</v>
      </c>
      <c r="C361" s="2">
        <v>747.53250000000003</v>
      </c>
      <c r="D361" t="str">
        <f t="shared" si="10"/>
        <v>Group 2</v>
      </c>
      <c r="E361" t="str">
        <f t="shared" si="11"/>
        <v>Group 2</v>
      </c>
    </row>
    <row r="362" spans="1:5" x14ac:dyDescent="0.25">
      <c r="A362" t="s">
        <v>591</v>
      </c>
      <c r="B362">
        <v>52</v>
      </c>
      <c r="C362" s="2">
        <v>3013.0767000000001</v>
      </c>
      <c r="D362" t="str">
        <f t="shared" si="10"/>
        <v>Group 3</v>
      </c>
      <c r="E362" t="str">
        <f t="shared" si="11"/>
        <v>Group 2</v>
      </c>
    </row>
    <row r="363" spans="1:5" x14ac:dyDescent="0.25">
      <c r="A363" t="s">
        <v>592</v>
      </c>
      <c r="B363">
        <v>52</v>
      </c>
      <c r="C363" s="2">
        <v>515.47659999999996</v>
      </c>
      <c r="D363" t="str">
        <f t="shared" si="10"/>
        <v>Group 2</v>
      </c>
      <c r="E363" t="str">
        <f t="shared" si="11"/>
        <v>Group 2</v>
      </c>
    </row>
    <row r="364" spans="1:5" x14ac:dyDescent="0.25">
      <c r="A364" t="s">
        <v>593</v>
      </c>
      <c r="B364">
        <v>52</v>
      </c>
      <c r="C364" s="2">
        <v>1848.4058399999999</v>
      </c>
      <c r="D364" t="str">
        <f t="shared" si="10"/>
        <v>Group 3</v>
      </c>
      <c r="E364" t="str">
        <f t="shared" si="11"/>
        <v>Group 2</v>
      </c>
    </row>
    <row r="365" spans="1:5" x14ac:dyDescent="0.25">
      <c r="A365" t="s">
        <v>594</v>
      </c>
      <c r="B365">
        <v>52</v>
      </c>
      <c r="C365" s="2">
        <v>6034.1309600000004</v>
      </c>
      <c r="D365" t="str">
        <f t="shared" si="10"/>
        <v>Group 4</v>
      </c>
      <c r="E365" t="str">
        <f t="shared" si="11"/>
        <v>Group 3</v>
      </c>
    </row>
    <row r="366" spans="1:5" x14ac:dyDescent="0.25">
      <c r="A366" t="s">
        <v>595</v>
      </c>
      <c r="B366">
        <v>52</v>
      </c>
      <c r="C366" s="2">
        <v>6583.6020599999993</v>
      </c>
      <c r="D366" t="str">
        <f t="shared" si="10"/>
        <v>Group 4</v>
      </c>
      <c r="E366" t="str">
        <f t="shared" si="11"/>
        <v>Group 3</v>
      </c>
    </row>
    <row r="367" spans="1:5" x14ac:dyDescent="0.25">
      <c r="A367" t="s">
        <v>596</v>
      </c>
      <c r="B367">
        <v>52</v>
      </c>
      <c r="C367" s="2">
        <v>2333.5276200000003</v>
      </c>
      <c r="D367" t="str">
        <f t="shared" si="10"/>
        <v>Group 3</v>
      </c>
      <c r="E367" t="str">
        <f t="shared" si="11"/>
        <v>Group 2</v>
      </c>
    </row>
    <row r="368" spans="1:5" x14ac:dyDescent="0.25">
      <c r="A368" t="s">
        <v>597</v>
      </c>
      <c r="B368">
        <v>52</v>
      </c>
      <c r="C368" s="2">
        <v>482.52971000000002</v>
      </c>
      <c r="D368" t="str">
        <f t="shared" si="10"/>
        <v>Group 2</v>
      </c>
      <c r="E368" t="str">
        <f t="shared" si="11"/>
        <v>Group 2</v>
      </c>
    </row>
    <row r="369" spans="1:5" x14ac:dyDescent="0.25">
      <c r="A369" t="s">
        <v>598</v>
      </c>
      <c r="B369">
        <v>52</v>
      </c>
      <c r="C369" s="2">
        <v>197.6414</v>
      </c>
      <c r="D369" t="str">
        <f t="shared" si="10"/>
        <v>Group 1</v>
      </c>
      <c r="E369" t="str">
        <f t="shared" si="11"/>
        <v>Group 1</v>
      </c>
    </row>
    <row r="370" spans="1:5" x14ac:dyDescent="0.25">
      <c r="A370" t="s">
        <v>599</v>
      </c>
      <c r="B370">
        <v>52</v>
      </c>
      <c r="C370" s="2">
        <v>12741.960959999999</v>
      </c>
      <c r="D370" t="str">
        <f t="shared" si="10"/>
        <v>Group 4</v>
      </c>
      <c r="E370" t="str">
        <f t="shared" si="11"/>
        <v>Group 3</v>
      </c>
    </row>
    <row r="371" spans="1:5" x14ac:dyDescent="0.25">
      <c r="A371" t="s">
        <v>600</v>
      </c>
      <c r="B371">
        <v>52</v>
      </c>
      <c r="C371" s="2">
        <v>553.46852000000001</v>
      </c>
      <c r="D371" t="str">
        <f t="shared" si="10"/>
        <v>Group 2</v>
      </c>
      <c r="E371" t="str">
        <f t="shared" si="11"/>
        <v>Group 2</v>
      </c>
    </row>
    <row r="372" spans="1:5" x14ac:dyDescent="0.25">
      <c r="A372" t="s">
        <v>601</v>
      </c>
      <c r="B372">
        <v>52</v>
      </c>
      <c r="C372" s="2">
        <v>1747.1404</v>
      </c>
      <c r="D372" t="str">
        <f t="shared" si="10"/>
        <v>Group 3</v>
      </c>
      <c r="E372" t="str">
        <f t="shared" si="11"/>
        <v>Group 2</v>
      </c>
    </row>
    <row r="373" spans="1:5" x14ac:dyDescent="0.25">
      <c r="A373" t="s">
        <v>602</v>
      </c>
      <c r="B373">
        <v>52</v>
      </c>
      <c r="C373" s="2">
        <v>281.16300000000001</v>
      </c>
      <c r="D373" t="str">
        <f t="shared" si="10"/>
        <v>Group 2</v>
      </c>
      <c r="E373" t="str">
        <f t="shared" si="11"/>
        <v>Group 1</v>
      </c>
    </row>
    <row r="374" spans="1:5" x14ac:dyDescent="0.25">
      <c r="A374" t="s">
        <v>603</v>
      </c>
      <c r="B374">
        <v>52</v>
      </c>
      <c r="C374" s="2">
        <v>84.005459999999985</v>
      </c>
      <c r="D374" t="str">
        <f t="shared" si="10"/>
        <v>Group 1</v>
      </c>
      <c r="E374" t="str">
        <f t="shared" si="11"/>
        <v>Group 1</v>
      </c>
    </row>
    <row r="375" spans="1:5" x14ac:dyDescent="0.25">
      <c r="A375" t="s">
        <v>604</v>
      </c>
      <c r="B375">
        <v>52</v>
      </c>
      <c r="C375" s="2">
        <v>8185.1238899999998</v>
      </c>
      <c r="D375" t="str">
        <f t="shared" si="10"/>
        <v>Group 4</v>
      </c>
      <c r="E375" t="str">
        <f t="shared" si="11"/>
        <v>Group 3</v>
      </c>
    </row>
    <row r="376" spans="1:5" x14ac:dyDescent="0.25">
      <c r="A376" t="s">
        <v>605</v>
      </c>
      <c r="B376">
        <v>52</v>
      </c>
      <c r="C376" s="2">
        <v>55.466749999999998</v>
      </c>
      <c r="D376" t="str">
        <f t="shared" si="10"/>
        <v>Group 1</v>
      </c>
      <c r="E376" t="str">
        <f t="shared" si="11"/>
        <v>Group 1</v>
      </c>
    </row>
    <row r="377" spans="1:5" x14ac:dyDescent="0.25">
      <c r="A377" t="s">
        <v>606</v>
      </c>
      <c r="B377">
        <v>52</v>
      </c>
      <c r="C377" s="2">
        <v>561.6377</v>
      </c>
      <c r="D377" t="str">
        <f t="shared" si="10"/>
        <v>Group 2</v>
      </c>
      <c r="E377" t="str">
        <f t="shared" si="11"/>
        <v>Group 2</v>
      </c>
    </row>
    <row r="378" spans="1:5" x14ac:dyDescent="0.25">
      <c r="A378" t="s">
        <v>607</v>
      </c>
      <c r="B378">
        <v>52</v>
      </c>
      <c r="C378" s="2">
        <v>262.45295999999996</v>
      </c>
      <c r="D378" t="str">
        <f t="shared" si="10"/>
        <v>Group 2</v>
      </c>
      <c r="E378" t="str">
        <f t="shared" si="11"/>
        <v>Group 1</v>
      </c>
    </row>
    <row r="379" spans="1:5" x14ac:dyDescent="0.25">
      <c r="A379" t="s">
        <v>608</v>
      </c>
      <c r="B379">
        <v>52</v>
      </c>
      <c r="C379" s="2">
        <v>1031.13237</v>
      </c>
      <c r="D379" t="str">
        <f t="shared" si="10"/>
        <v>Group 3</v>
      </c>
      <c r="E379" t="str">
        <f t="shared" si="11"/>
        <v>Group 2</v>
      </c>
    </row>
    <row r="380" spans="1:5" x14ac:dyDescent="0.25">
      <c r="A380" t="s">
        <v>609</v>
      </c>
      <c r="B380">
        <v>52</v>
      </c>
      <c r="C380" s="2">
        <v>1275.43568</v>
      </c>
      <c r="D380" t="str">
        <f t="shared" si="10"/>
        <v>Group 3</v>
      </c>
      <c r="E380" t="str">
        <f t="shared" si="11"/>
        <v>Group 2</v>
      </c>
    </row>
    <row r="381" spans="1:5" x14ac:dyDescent="0.25">
      <c r="A381" t="s">
        <v>610</v>
      </c>
      <c r="B381">
        <v>52</v>
      </c>
      <c r="C381" s="2">
        <v>14971.822679999999</v>
      </c>
      <c r="D381" t="str">
        <f t="shared" si="10"/>
        <v>Group 4</v>
      </c>
      <c r="E381" t="str">
        <f t="shared" si="11"/>
        <v>Group 3</v>
      </c>
    </row>
    <row r="382" spans="1:5" x14ac:dyDescent="0.25">
      <c r="A382" t="s">
        <v>611</v>
      </c>
      <c r="B382">
        <v>52</v>
      </c>
      <c r="C382" s="2">
        <v>784.99771999999996</v>
      </c>
      <c r="D382" t="str">
        <f t="shared" si="10"/>
        <v>Group 2</v>
      </c>
      <c r="E382" t="str">
        <f t="shared" si="11"/>
        <v>Group 2</v>
      </c>
    </row>
    <row r="383" spans="1:5" x14ac:dyDescent="0.25">
      <c r="A383" t="s">
        <v>612</v>
      </c>
      <c r="B383">
        <v>52</v>
      </c>
      <c r="C383" s="2">
        <v>1960.3583999999998</v>
      </c>
      <c r="D383" t="str">
        <f t="shared" si="10"/>
        <v>Group 3</v>
      </c>
      <c r="E383" t="str">
        <f t="shared" si="11"/>
        <v>Group 2</v>
      </c>
    </row>
    <row r="384" spans="1:5" x14ac:dyDescent="0.25">
      <c r="A384" t="s">
        <v>613</v>
      </c>
      <c r="B384">
        <v>52</v>
      </c>
      <c r="C384" s="2">
        <v>68.104799999999997</v>
      </c>
      <c r="D384" t="str">
        <f t="shared" si="10"/>
        <v>Group 1</v>
      </c>
      <c r="E384" t="str">
        <f t="shared" si="11"/>
        <v>Group 1</v>
      </c>
    </row>
    <row r="385" spans="1:5" x14ac:dyDescent="0.25">
      <c r="A385" t="s">
        <v>614</v>
      </c>
      <c r="B385">
        <v>52</v>
      </c>
      <c r="C385" s="2">
        <v>159.51925</v>
      </c>
      <c r="D385" t="str">
        <f t="shared" si="10"/>
        <v>Group 1</v>
      </c>
      <c r="E385" t="str">
        <f t="shared" si="11"/>
        <v>Group 1</v>
      </c>
    </row>
    <row r="386" spans="1:5" x14ac:dyDescent="0.25">
      <c r="A386" t="s">
        <v>615</v>
      </c>
      <c r="B386">
        <v>52</v>
      </c>
      <c r="C386" s="2">
        <v>119.15625</v>
      </c>
      <c r="D386" t="str">
        <f t="shared" ref="D386:D440" si="12">IF(C386&lt;=$I$3,"Group 1",IF(AND(C386&gt;$I$3,C386&lt;=$K$3),"Group 2",IF(AND(C386&gt;$K$3,C386&lt;=$M$3),"Group 3","Group 4")))</f>
        <v>Group 1</v>
      </c>
      <c r="E386" t="str">
        <f t="shared" si="11"/>
        <v>Group 1</v>
      </c>
    </row>
    <row r="387" spans="1:5" x14ac:dyDescent="0.25">
      <c r="A387" t="s">
        <v>616</v>
      </c>
      <c r="B387">
        <v>52</v>
      </c>
      <c r="C387" s="2">
        <v>835.72397999999998</v>
      </c>
      <c r="D387" t="str">
        <f t="shared" si="12"/>
        <v>Group 2</v>
      </c>
      <c r="E387" t="str">
        <f t="shared" ref="E387:E440" si="13">IF(C387&lt;=$I$9,"Group 1",IF(AND(C387&gt;$I$9,C387&lt;=$K$9),"Group 2","Group 3"))</f>
        <v>Group 2</v>
      </c>
    </row>
    <row r="388" spans="1:5" x14ac:dyDescent="0.25">
      <c r="A388" t="s">
        <v>617</v>
      </c>
      <c r="B388">
        <v>52</v>
      </c>
      <c r="C388" s="2">
        <v>253.75028</v>
      </c>
      <c r="D388" t="str">
        <f t="shared" si="12"/>
        <v>Group 2</v>
      </c>
      <c r="E388" t="str">
        <f t="shared" si="13"/>
        <v>Group 1</v>
      </c>
    </row>
    <row r="389" spans="1:5" x14ac:dyDescent="0.25">
      <c r="A389" t="s">
        <v>618</v>
      </c>
      <c r="B389">
        <v>52</v>
      </c>
      <c r="C389" s="2">
        <v>4961.6113299999997</v>
      </c>
      <c r="D389" t="str">
        <f t="shared" si="12"/>
        <v>Group 4</v>
      </c>
      <c r="E389" t="str">
        <f t="shared" si="13"/>
        <v>Group 3</v>
      </c>
    </row>
    <row r="390" spans="1:5" x14ac:dyDescent="0.25">
      <c r="A390" t="s">
        <v>619</v>
      </c>
      <c r="B390">
        <v>52</v>
      </c>
      <c r="C390" s="2">
        <v>310.31364000000002</v>
      </c>
      <c r="D390" t="str">
        <f t="shared" si="12"/>
        <v>Group 2</v>
      </c>
      <c r="E390" t="str">
        <f t="shared" si="13"/>
        <v>Group 1</v>
      </c>
    </row>
    <row r="391" spans="1:5" x14ac:dyDescent="0.25">
      <c r="A391" t="s">
        <v>620</v>
      </c>
      <c r="B391">
        <v>52</v>
      </c>
      <c r="C391" s="2">
        <v>18081.440999999999</v>
      </c>
      <c r="D391" t="str">
        <f t="shared" si="12"/>
        <v>Group 4</v>
      </c>
      <c r="E391" t="str">
        <f t="shared" si="13"/>
        <v>Group 3</v>
      </c>
    </row>
    <row r="392" spans="1:5" x14ac:dyDescent="0.25">
      <c r="A392" t="s">
        <v>621</v>
      </c>
      <c r="B392">
        <v>52</v>
      </c>
      <c r="C392" s="2">
        <v>9247.56</v>
      </c>
      <c r="D392" t="str">
        <f t="shared" si="12"/>
        <v>Group 4</v>
      </c>
      <c r="E392" t="str">
        <f t="shared" si="13"/>
        <v>Group 3</v>
      </c>
    </row>
    <row r="393" spans="1:5" x14ac:dyDescent="0.25">
      <c r="A393" t="s">
        <v>622</v>
      </c>
      <c r="B393">
        <v>52</v>
      </c>
      <c r="C393" s="2">
        <v>3580.3813599999999</v>
      </c>
      <c r="D393" t="str">
        <f t="shared" si="12"/>
        <v>Group 3</v>
      </c>
      <c r="E393" t="str">
        <f t="shared" si="13"/>
        <v>Group 3</v>
      </c>
    </row>
    <row r="394" spans="1:5" x14ac:dyDescent="0.25">
      <c r="A394" t="s">
        <v>623</v>
      </c>
      <c r="B394">
        <v>52</v>
      </c>
      <c r="C394" s="2">
        <v>483.17404000000005</v>
      </c>
      <c r="D394" t="str">
        <f t="shared" si="12"/>
        <v>Group 2</v>
      </c>
      <c r="E394" t="str">
        <f t="shared" si="13"/>
        <v>Group 2</v>
      </c>
    </row>
    <row r="395" spans="1:5" x14ac:dyDescent="0.25">
      <c r="A395" t="s">
        <v>624</v>
      </c>
      <c r="B395">
        <v>52</v>
      </c>
      <c r="C395" s="2">
        <v>170.67765</v>
      </c>
      <c r="D395" t="str">
        <f t="shared" si="12"/>
        <v>Group 1</v>
      </c>
      <c r="E395" t="str">
        <f t="shared" si="13"/>
        <v>Group 1</v>
      </c>
    </row>
    <row r="396" spans="1:5" x14ac:dyDescent="0.25">
      <c r="A396" t="s">
        <v>625</v>
      </c>
      <c r="B396">
        <v>52</v>
      </c>
      <c r="C396" s="2">
        <v>46546.404479999997</v>
      </c>
      <c r="D396" t="str">
        <f t="shared" si="12"/>
        <v>Group 4</v>
      </c>
      <c r="E396" t="str">
        <f t="shared" si="13"/>
        <v>Group 3</v>
      </c>
    </row>
    <row r="397" spans="1:5" x14ac:dyDescent="0.25">
      <c r="A397" t="s">
        <v>626</v>
      </c>
      <c r="B397">
        <v>52</v>
      </c>
      <c r="C397" s="2">
        <v>185.04142000000002</v>
      </c>
      <c r="D397" t="str">
        <f t="shared" si="12"/>
        <v>Group 1</v>
      </c>
      <c r="E397" t="str">
        <f t="shared" si="13"/>
        <v>Group 1</v>
      </c>
    </row>
    <row r="398" spans="1:5" x14ac:dyDescent="0.25">
      <c r="A398" t="s">
        <v>627</v>
      </c>
      <c r="B398">
        <v>52</v>
      </c>
      <c r="C398" s="2">
        <v>70.550519999999992</v>
      </c>
      <c r="D398" t="str">
        <f t="shared" si="12"/>
        <v>Group 1</v>
      </c>
      <c r="E398" t="str">
        <f t="shared" si="13"/>
        <v>Group 1</v>
      </c>
    </row>
    <row r="399" spans="1:5" x14ac:dyDescent="0.25">
      <c r="A399" t="s">
        <v>628</v>
      </c>
      <c r="B399">
        <v>52</v>
      </c>
      <c r="C399" s="2">
        <v>129.00677999999999</v>
      </c>
      <c r="D399" t="str">
        <f t="shared" si="12"/>
        <v>Group 1</v>
      </c>
      <c r="E399" t="str">
        <f t="shared" si="13"/>
        <v>Group 1</v>
      </c>
    </row>
    <row r="400" spans="1:5" x14ac:dyDescent="0.25">
      <c r="A400" t="s">
        <v>629</v>
      </c>
      <c r="B400">
        <v>52</v>
      </c>
      <c r="C400" s="2">
        <v>92.406999999999996</v>
      </c>
      <c r="D400" t="str">
        <f t="shared" si="12"/>
        <v>Group 1</v>
      </c>
      <c r="E400" t="str">
        <f t="shared" si="13"/>
        <v>Group 1</v>
      </c>
    </row>
    <row r="401" spans="1:5" x14ac:dyDescent="0.25">
      <c r="A401" t="s">
        <v>630</v>
      </c>
      <c r="B401">
        <v>52</v>
      </c>
      <c r="C401" s="2">
        <v>522.59435999999994</v>
      </c>
      <c r="D401" t="str">
        <f t="shared" si="12"/>
        <v>Group 2</v>
      </c>
      <c r="E401" t="str">
        <f t="shared" si="13"/>
        <v>Group 2</v>
      </c>
    </row>
    <row r="402" spans="1:5" x14ac:dyDescent="0.25">
      <c r="A402" t="s">
        <v>631</v>
      </c>
      <c r="B402">
        <v>52</v>
      </c>
      <c r="C402" s="2">
        <v>3391.19652</v>
      </c>
      <c r="D402" t="str">
        <f t="shared" si="12"/>
        <v>Group 3</v>
      </c>
      <c r="E402" t="str">
        <f t="shared" si="13"/>
        <v>Group 3</v>
      </c>
    </row>
    <row r="403" spans="1:5" x14ac:dyDescent="0.25">
      <c r="A403" t="s">
        <v>632</v>
      </c>
      <c r="B403">
        <v>52</v>
      </c>
      <c r="C403" s="2">
        <v>243.93936000000002</v>
      </c>
      <c r="D403" t="str">
        <f t="shared" si="12"/>
        <v>Group 1</v>
      </c>
      <c r="E403" t="str">
        <f t="shared" si="13"/>
        <v>Group 1</v>
      </c>
    </row>
    <row r="404" spans="1:5" x14ac:dyDescent="0.25">
      <c r="A404" t="s">
        <v>633</v>
      </c>
      <c r="B404">
        <v>52</v>
      </c>
      <c r="C404" s="2">
        <v>71.760779999999997</v>
      </c>
      <c r="D404" t="str">
        <f t="shared" si="12"/>
        <v>Group 1</v>
      </c>
      <c r="E404" t="str">
        <f t="shared" si="13"/>
        <v>Group 1</v>
      </c>
    </row>
    <row r="405" spans="1:5" x14ac:dyDescent="0.25">
      <c r="A405" t="s">
        <v>634</v>
      </c>
      <c r="B405">
        <v>52</v>
      </c>
      <c r="C405" s="2">
        <v>3341.2857600000002</v>
      </c>
      <c r="D405" t="str">
        <f t="shared" si="12"/>
        <v>Group 3</v>
      </c>
      <c r="E405" t="str">
        <f t="shared" si="13"/>
        <v>Group 3</v>
      </c>
    </row>
    <row r="406" spans="1:5" x14ac:dyDescent="0.25">
      <c r="A406" t="s">
        <v>635</v>
      </c>
      <c r="B406">
        <v>52</v>
      </c>
      <c r="C406" s="2">
        <v>182.63468</v>
      </c>
      <c r="D406" t="str">
        <f t="shared" si="12"/>
        <v>Group 1</v>
      </c>
      <c r="E406" t="str">
        <f t="shared" si="13"/>
        <v>Group 1</v>
      </c>
    </row>
    <row r="407" spans="1:5" x14ac:dyDescent="0.25">
      <c r="A407" t="s">
        <v>636</v>
      </c>
      <c r="B407">
        <v>52</v>
      </c>
      <c r="C407" s="2">
        <v>8293.7751100000005</v>
      </c>
      <c r="D407" t="str">
        <f t="shared" si="12"/>
        <v>Group 4</v>
      </c>
      <c r="E407" t="str">
        <f t="shared" si="13"/>
        <v>Group 3</v>
      </c>
    </row>
    <row r="408" spans="1:5" x14ac:dyDescent="0.25">
      <c r="A408" t="s">
        <v>637</v>
      </c>
      <c r="B408">
        <v>52</v>
      </c>
      <c r="C408" s="2">
        <v>87.816960000000009</v>
      </c>
      <c r="D408" t="str">
        <f t="shared" si="12"/>
        <v>Group 1</v>
      </c>
      <c r="E408" t="str">
        <f t="shared" si="13"/>
        <v>Group 1</v>
      </c>
    </row>
    <row r="409" spans="1:5" x14ac:dyDescent="0.25">
      <c r="A409" t="s">
        <v>638</v>
      </c>
      <c r="B409">
        <v>52</v>
      </c>
      <c r="C409" s="2">
        <v>128.23949999999999</v>
      </c>
      <c r="D409" t="str">
        <f t="shared" si="12"/>
        <v>Group 1</v>
      </c>
      <c r="E409" t="str">
        <f t="shared" si="13"/>
        <v>Group 1</v>
      </c>
    </row>
    <row r="410" spans="1:5" x14ac:dyDescent="0.25">
      <c r="A410" t="s">
        <v>639</v>
      </c>
      <c r="B410">
        <v>52</v>
      </c>
      <c r="C410" s="2">
        <v>381.46472</v>
      </c>
      <c r="D410" t="str">
        <f t="shared" si="12"/>
        <v>Group 2</v>
      </c>
      <c r="E410" t="str">
        <f t="shared" si="13"/>
        <v>Group 2</v>
      </c>
    </row>
    <row r="411" spans="1:5" x14ac:dyDescent="0.25">
      <c r="A411" t="s">
        <v>640</v>
      </c>
      <c r="B411">
        <v>52</v>
      </c>
      <c r="C411" s="2">
        <v>100.61225</v>
      </c>
      <c r="D411" t="str">
        <f t="shared" si="12"/>
        <v>Group 1</v>
      </c>
      <c r="E411" t="str">
        <f t="shared" si="13"/>
        <v>Group 1</v>
      </c>
    </row>
    <row r="412" spans="1:5" x14ac:dyDescent="0.25">
      <c r="A412" t="s">
        <v>641</v>
      </c>
      <c r="B412">
        <v>52</v>
      </c>
      <c r="C412" s="2">
        <v>709.23586999999998</v>
      </c>
      <c r="D412" t="str">
        <f t="shared" si="12"/>
        <v>Group 2</v>
      </c>
      <c r="E412" t="str">
        <f t="shared" si="13"/>
        <v>Group 2</v>
      </c>
    </row>
    <row r="413" spans="1:5" x14ac:dyDescent="0.25">
      <c r="A413" t="s">
        <v>642</v>
      </c>
      <c r="B413">
        <v>52</v>
      </c>
      <c r="C413" s="2">
        <v>186.37260000000001</v>
      </c>
      <c r="D413" t="str">
        <f t="shared" si="12"/>
        <v>Group 1</v>
      </c>
      <c r="E413" t="str">
        <f t="shared" si="13"/>
        <v>Group 1</v>
      </c>
    </row>
    <row r="414" spans="1:5" x14ac:dyDescent="0.25">
      <c r="A414" t="s">
        <v>643</v>
      </c>
      <c r="B414">
        <v>52</v>
      </c>
      <c r="C414" s="2">
        <v>4488.9001200000002</v>
      </c>
      <c r="D414" t="str">
        <f t="shared" si="12"/>
        <v>Group 3</v>
      </c>
      <c r="E414" t="str">
        <f t="shared" si="13"/>
        <v>Group 3</v>
      </c>
    </row>
    <row r="415" spans="1:5" x14ac:dyDescent="0.25">
      <c r="A415" t="s">
        <v>644</v>
      </c>
      <c r="B415">
        <v>52</v>
      </c>
      <c r="C415" s="2">
        <v>4343.5515500000001</v>
      </c>
      <c r="D415" t="str">
        <f t="shared" si="12"/>
        <v>Group 3</v>
      </c>
      <c r="E415" t="str">
        <f t="shared" si="13"/>
        <v>Group 3</v>
      </c>
    </row>
    <row r="416" spans="1:5" x14ac:dyDescent="0.25">
      <c r="A416" t="s">
        <v>645</v>
      </c>
      <c r="B416">
        <v>52</v>
      </c>
      <c r="C416" s="2">
        <v>23954.304499999998</v>
      </c>
      <c r="D416" t="str">
        <f t="shared" si="12"/>
        <v>Group 4</v>
      </c>
      <c r="E416" t="str">
        <f t="shared" si="13"/>
        <v>Group 3</v>
      </c>
    </row>
    <row r="417" spans="1:5" x14ac:dyDescent="0.25">
      <c r="A417" t="s">
        <v>646</v>
      </c>
      <c r="B417">
        <v>52</v>
      </c>
      <c r="C417" s="2">
        <v>1160.7832800000001</v>
      </c>
      <c r="D417" t="str">
        <f t="shared" si="12"/>
        <v>Group 3</v>
      </c>
      <c r="E417" t="str">
        <f t="shared" si="13"/>
        <v>Group 2</v>
      </c>
    </row>
    <row r="418" spans="1:5" x14ac:dyDescent="0.25">
      <c r="A418" t="s">
        <v>647</v>
      </c>
      <c r="B418">
        <v>52</v>
      </c>
      <c r="C418" s="2">
        <v>166.12630000000001</v>
      </c>
      <c r="D418" t="str">
        <f t="shared" si="12"/>
        <v>Group 1</v>
      </c>
      <c r="E418" t="str">
        <f t="shared" si="13"/>
        <v>Group 1</v>
      </c>
    </row>
    <row r="419" spans="1:5" x14ac:dyDescent="0.25">
      <c r="A419" t="s">
        <v>648</v>
      </c>
      <c r="B419">
        <v>52</v>
      </c>
      <c r="C419" s="2">
        <v>2070.3054299999999</v>
      </c>
      <c r="D419" t="str">
        <f t="shared" si="12"/>
        <v>Group 3</v>
      </c>
      <c r="E419" t="str">
        <f t="shared" si="13"/>
        <v>Group 2</v>
      </c>
    </row>
    <row r="420" spans="1:5" x14ac:dyDescent="0.25">
      <c r="A420" t="s">
        <v>649</v>
      </c>
      <c r="B420">
        <v>52</v>
      </c>
      <c r="C420" s="2">
        <v>176.87804</v>
      </c>
      <c r="D420" t="str">
        <f t="shared" si="12"/>
        <v>Group 1</v>
      </c>
      <c r="E420" t="str">
        <f t="shared" si="13"/>
        <v>Group 1</v>
      </c>
    </row>
    <row r="421" spans="1:5" x14ac:dyDescent="0.25">
      <c r="A421" t="s">
        <v>650</v>
      </c>
      <c r="B421">
        <v>52</v>
      </c>
      <c r="C421" s="2">
        <v>13829.10397</v>
      </c>
      <c r="D421" t="str">
        <f t="shared" si="12"/>
        <v>Group 4</v>
      </c>
      <c r="E421" t="str">
        <f t="shared" si="13"/>
        <v>Group 3</v>
      </c>
    </row>
    <row r="422" spans="1:5" x14ac:dyDescent="0.25">
      <c r="A422" t="s">
        <v>651</v>
      </c>
      <c r="B422">
        <v>52</v>
      </c>
      <c r="C422" s="2">
        <v>698.06087000000002</v>
      </c>
      <c r="D422" t="str">
        <f t="shared" si="12"/>
        <v>Group 2</v>
      </c>
      <c r="E422" t="str">
        <f t="shared" si="13"/>
        <v>Group 2</v>
      </c>
    </row>
    <row r="423" spans="1:5" x14ac:dyDescent="0.25">
      <c r="A423" t="s">
        <v>652</v>
      </c>
      <c r="B423">
        <v>52</v>
      </c>
      <c r="C423" s="2">
        <v>885.46695000000011</v>
      </c>
      <c r="D423" t="str">
        <f t="shared" si="12"/>
        <v>Group 2</v>
      </c>
      <c r="E423" t="str">
        <f t="shared" si="13"/>
        <v>Group 2</v>
      </c>
    </row>
    <row r="424" spans="1:5" x14ac:dyDescent="0.25">
      <c r="A424" t="s">
        <v>653</v>
      </c>
      <c r="B424">
        <v>52</v>
      </c>
      <c r="C424" s="2">
        <v>351.26027999999997</v>
      </c>
      <c r="D424" t="str">
        <f t="shared" si="12"/>
        <v>Group 2</v>
      </c>
      <c r="E424" t="str">
        <f t="shared" si="13"/>
        <v>Group 1</v>
      </c>
    </row>
    <row r="425" spans="1:5" x14ac:dyDescent="0.25">
      <c r="A425" t="s">
        <v>654</v>
      </c>
      <c r="B425">
        <v>52</v>
      </c>
      <c r="C425" s="2">
        <v>270677.87661965995</v>
      </c>
      <c r="D425" t="str">
        <f t="shared" si="12"/>
        <v>Group 4</v>
      </c>
      <c r="E425" t="str">
        <f t="shared" si="13"/>
        <v>Group 3</v>
      </c>
    </row>
    <row r="426" spans="1:5" x14ac:dyDescent="0.25">
      <c r="A426" t="s">
        <v>655</v>
      </c>
      <c r="B426">
        <v>52</v>
      </c>
      <c r="C426" s="2">
        <v>137.5429</v>
      </c>
      <c r="D426" t="str">
        <f t="shared" si="12"/>
        <v>Group 1</v>
      </c>
      <c r="E426" t="str">
        <f t="shared" si="13"/>
        <v>Group 1</v>
      </c>
    </row>
    <row r="427" spans="1:5" x14ac:dyDescent="0.25">
      <c r="A427" t="s">
        <v>656</v>
      </c>
      <c r="B427">
        <v>52</v>
      </c>
      <c r="C427" s="2">
        <v>584.25983999999994</v>
      </c>
      <c r="D427" t="str">
        <f t="shared" si="12"/>
        <v>Group 2</v>
      </c>
      <c r="E427" t="str">
        <f t="shared" si="13"/>
        <v>Group 2</v>
      </c>
    </row>
    <row r="428" spans="1:5" x14ac:dyDescent="0.25">
      <c r="A428" t="s">
        <v>657</v>
      </c>
      <c r="B428">
        <v>52</v>
      </c>
      <c r="C428" s="2">
        <v>131.37744000000001</v>
      </c>
      <c r="D428" t="str">
        <f t="shared" si="12"/>
        <v>Group 1</v>
      </c>
      <c r="E428" t="str">
        <f t="shared" si="13"/>
        <v>Group 1</v>
      </c>
    </row>
    <row r="429" spans="1:5" x14ac:dyDescent="0.25">
      <c r="A429" t="s">
        <v>658</v>
      </c>
      <c r="B429">
        <v>52</v>
      </c>
      <c r="C429" s="2">
        <v>360.05039999999997</v>
      </c>
      <c r="D429" t="str">
        <f t="shared" si="12"/>
        <v>Group 2</v>
      </c>
      <c r="E429" t="str">
        <f t="shared" si="13"/>
        <v>Group 1</v>
      </c>
    </row>
    <row r="430" spans="1:5" x14ac:dyDescent="0.25">
      <c r="A430" t="s">
        <v>659</v>
      </c>
      <c r="B430">
        <v>52</v>
      </c>
      <c r="C430" s="2">
        <v>678.96500000000003</v>
      </c>
      <c r="D430" t="str">
        <f t="shared" si="12"/>
        <v>Group 2</v>
      </c>
      <c r="E430" t="str">
        <f t="shared" si="13"/>
        <v>Group 2</v>
      </c>
    </row>
    <row r="431" spans="1:5" x14ac:dyDescent="0.25">
      <c r="A431" t="s">
        <v>660</v>
      </c>
      <c r="B431">
        <v>52</v>
      </c>
      <c r="C431" s="2">
        <v>153.45489000000001</v>
      </c>
      <c r="D431" t="str">
        <f t="shared" si="12"/>
        <v>Group 1</v>
      </c>
      <c r="E431" t="str">
        <f t="shared" si="13"/>
        <v>Group 1</v>
      </c>
    </row>
    <row r="432" spans="1:5" x14ac:dyDescent="0.25">
      <c r="A432" t="s">
        <v>661</v>
      </c>
      <c r="B432">
        <v>52</v>
      </c>
      <c r="C432" s="2">
        <v>194.50846000000001</v>
      </c>
      <c r="D432" t="str">
        <f t="shared" si="12"/>
        <v>Group 1</v>
      </c>
      <c r="E432" t="str">
        <f t="shared" si="13"/>
        <v>Group 1</v>
      </c>
    </row>
    <row r="433" spans="1:5" x14ac:dyDescent="0.25">
      <c r="A433" t="s">
        <v>662</v>
      </c>
      <c r="B433">
        <v>52</v>
      </c>
      <c r="C433" s="2">
        <v>268.83605</v>
      </c>
      <c r="D433" t="str">
        <f t="shared" si="12"/>
        <v>Group 2</v>
      </c>
      <c r="E433" t="str">
        <f t="shared" si="13"/>
        <v>Group 1</v>
      </c>
    </row>
    <row r="434" spans="1:5" x14ac:dyDescent="0.25">
      <c r="A434" t="s">
        <v>663</v>
      </c>
      <c r="B434">
        <v>52</v>
      </c>
      <c r="C434" s="2">
        <v>463.63330999999999</v>
      </c>
      <c r="D434" t="str">
        <f t="shared" si="12"/>
        <v>Group 2</v>
      </c>
      <c r="E434" t="str">
        <f t="shared" si="13"/>
        <v>Group 2</v>
      </c>
    </row>
    <row r="435" spans="1:5" x14ac:dyDescent="0.25">
      <c r="A435" t="s">
        <v>664</v>
      </c>
      <c r="B435">
        <v>52</v>
      </c>
      <c r="C435" s="2">
        <v>88.77</v>
      </c>
      <c r="D435" t="str">
        <f t="shared" si="12"/>
        <v>Group 1</v>
      </c>
      <c r="E435" t="str">
        <f t="shared" si="13"/>
        <v>Group 1</v>
      </c>
    </row>
    <row r="436" spans="1:5" x14ac:dyDescent="0.25">
      <c r="A436" t="s">
        <v>665</v>
      </c>
      <c r="B436">
        <v>52</v>
      </c>
      <c r="C436" s="2">
        <v>4902.6829900000002</v>
      </c>
      <c r="D436" t="str">
        <f t="shared" si="12"/>
        <v>Group 4</v>
      </c>
      <c r="E436" t="str">
        <f t="shared" si="13"/>
        <v>Group 3</v>
      </c>
    </row>
    <row r="437" spans="1:5" x14ac:dyDescent="0.25">
      <c r="A437" t="s">
        <v>666</v>
      </c>
      <c r="B437">
        <v>52</v>
      </c>
      <c r="C437" s="2">
        <v>5104.4694399999998</v>
      </c>
      <c r="D437" t="str">
        <f t="shared" si="12"/>
        <v>Group 4</v>
      </c>
      <c r="E437" t="str">
        <f t="shared" si="13"/>
        <v>Group 3</v>
      </c>
    </row>
    <row r="438" spans="1:5" x14ac:dyDescent="0.25">
      <c r="A438" t="s">
        <v>667</v>
      </c>
      <c r="B438">
        <v>52</v>
      </c>
      <c r="C438" s="2">
        <v>96.412800000000004</v>
      </c>
      <c r="D438" t="str">
        <f t="shared" si="12"/>
        <v>Group 1</v>
      </c>
      <c r="E438" t="str">
        <f t="shared" si="13"/>
        <v>Group 1</v>
      </c>
    </row>
    <row r="439" spans="1:5" x14ac:dyDescent="0.25">
      <c r="A439" t="s">
        <v>668</v>
      </c>
      <c r="B439">
        <v>52</v>
      </c>
      <c r="C439" s="2">
        <v>5402.7140399999998</v>
      </c>
      <c r="D439" t="str">
        <f t="shared" si="12"/>
        <v>Group 4</v>
      </c>
      <c r="E439" t="str">
        <f t="shared" si="13"/>
        <v>Group 3</v>
      </c>
    </row>
    <row r="440" spans="1:5" x14ac:dyDescent="0.25">
      <c r="A440" t="s">
        <v>669</v>
      </c>
      <c r="B440">
        <v>52</v>
      </c>
      <c r="C440" s="2">
        <v>12075.179239999999</v>
      </c>
      <c r="D440" t="str">
        <f t="shared" si="12"/>
        <v>Group 4</v>
      </c>
      <c r="E440" t="str">
        <f t="shared" si="13"/>
        <v>Group 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4"/>
  <sheetViews>
    <sheetView topLeftCell="H1" zoomScale="200" zoomScaleNormal="200" workbookViewId="0">
      <selection activeCell="S6" sqref="S6"/>
    </sheetView>
  </sheetViews>
  <sheetFormatPr defaultRowHeight="15.75" x14ac:dyDescent="0.25"/>
  <sheetData>
    <row r="1" spans="1:18" x14ac:dyDescent="0.25">
      <c r="A1" t="s">
        <v>0</v>
      </c>
      <c r="B1" t="s">
        <v>1</v>
      </c>
      <c r="C1" t="s">
        <v>219</v>
      </c>
      <c r="E1" t="s">
        <v>215</v>
      </c>
      <c r="F1" t="s">
        <v>216</v>
      </c>
      <c r="G1" t="s">
        <v>217</v>
      </c>
      <c r="H1" t="s">
        <v>218</v>
      </c>
      <c r="I1" t="s">
        <v>220</v>
      </c>
      <c r="J1" t="s">
        <v>221</v>
      </c>
      <c r="K1" t="s">
        <v>223</v>
      </c>
      <c r="Q1" t="s">
        <v>220</v>
      </c>
      <c r="R1" t="s">
        <v>221</v>
      </c>
    </row>
    <row r="2" spans="1:18" x14ac:dyDescent="0.25">
      <c r="A2">
        <v>1</v>
      </c>
      <c r="B2" t="s">
        <v>2</v>
      </c>
      <c r="E2">
        <v>58057</v>
      </c>
      <c r="F2">
        <v>25099</v>
      </c>
      <c r="G2">
        <v>18312</v>
      </c>
      <c r="H2">
        <v>3410</v>
      </c>
      <c r="I2">
        <f>H2/E2</f>
        <v>5.8735380746507741E-2</v>
      </c>
      <c r="J2">
        <f>(F2+G2)/E2</f>
        <v>0.74773067847115771</v>
      </c>
      <c r="K2" t="str">
        <f>IF(AND(I2&lt;=$Q$2,J2&lt;=$R$2),"Group 1",IF(AND(I2&lt;=$Q$2,J2&gt;$R$2),"Group 2",IF(AND(I2&gt;$Q$2,J2&lt;=$R$2),"Group 3","Group 4")))</f>
        <v>Group 1</v>
      </c>
      <c r="P2" t="s">
        <v>222</v>
      </c>
      <c r="Q2">
        <f>MEDIAN(I2:I214)</f>
        <v>5.9182428309945086E-2</v>
      </c>
      <c r="R2">
        <f>MEDIAN(J2:J214)</f>
        <v>0.90386208528936052</v>
      </c>
    </row>
    <row r="3" spans="1:18" x14ac:dyDescent="0.25">
      <c r="A3">
        <v>3</v>
      </c>
      <c r="B3" t="s">
        <v>3</v>
      </c>
      <c r="E3">
        <v>18128</v>
      </c>
      <c r="F3">
        <v>8711</v>
      </c>
      <c r="G3">
        <v>8370</v>
      </c>
      <c r="H3">
        <v>1148</v>
      </c>
      <c r="I3">
        <f t="shared" ref="I3:I66" si="0">H3/E3</f>
        <v>6.3327449249779344E-2</v>
      </c>
      <c r="J3">
        <f t="shared" ref="J3:J66" si="1">(F3+G3)/E3</f>
        <v>0.9422440423654016</v>
      </c>
      <c r="K3" t="str">
        <f t="shared" ref="K3:K66" si="2">IF(AND(I3&lt;=$Q$2,J3&lt;=$R$2),"Group 1",IF(AND(I3&lt;=$Q$2,J3&gt;$R$2),"Group 2",IF(AND(I3&gt;$Q$2,J3&lt;=$R$2),"Group 3","Group 4")))</f>
        <v>Group 4</v>
      </c>
    </row>
    <row r="4" spans="1:18" x14ac:dyDescent="0.25">
      <c r="A4">
        <v>5</v>
      </c>
      <c r="B4" t="s">
        <v>4</v>
      </c>
      <c r="E4">
        <v>87092</v>
      </c>
      <c r="F4">
        <v>34698</v>
      </c>
      <c r="G4">
        <v>36041</v>
      </c>
      <c r="H4">
        <v>5380</v>
      </c>
      <c r="I4">
        <f t="shared" si="0"/>
        <v>6.1773756487392639E-2</v>
      </c>
      <c r="J4">
        <f t="shared" si="1"/>
        <v>0.81223304092224313</v>
      </c>
      <c r="K4" t="str">
        <f t="shared" si="2"/>
        <v>Group 3</v>
      </c>
      <c r="P4" t="s">
        <v>674</v>
      </c>
    </row>
    <row r="5" spans="1:18" x14ac:dyDescent="0.25">
      <c r="A5">
        <v>7</v>
      </c>
      <c r="B5" t="s">
        <v>5</v>
      </c>
      <c r="E5">
        <v>23792</v>
      </c>
      <c r="F5">
        <v>10876</v>
      </c>
      <c r="G5">
        <v>11282</v>
      </c>
      <c r="H5">
        <v>1109</v>
      </c>
      <c r="I5">
        <f t="shared" si="0"/>
        <v>4.6612306657700067E-2</v>
      </c>
      <c r="J5">
        <f t="shared" si="1"/>
        <v>0.93132145258910559</v>
      </c>
      <c r="K5" t="str">
        <f t="shared" si="2"/>
        <v>Group 2</v>
      </c>
      <c r="P5" t="s">
        <v>223</v>
      </c>
    </row>
    <row r="6" spans="1:18" x14ac:dyDescent="0.25">
      <c r="A6">
        <v>9</v>
      </c>
      <c r="B6" t="s">
        <v>6</v>
      </c>
      <c r="E6">
        <v>8786</v>
      </c>
      <c r="F6">
        <v>4118</v>
      </c>
      <c r="G6">
        <v>4252</v>
      </c>
      <c r="H6">
        <v>450</v>
      </c>
      <c r="I6">
        <f t="shared" si="0"/>
        <v>5.1217846574095151E-2</v>
      </c>
      <c r="J6">
        <f t="shared" si="1"/>
        <v>0.95265194627816985</v>
      </c>
      <c r="K6" t="str">
        <f t="shared" si="2"/>
        <v>Group 2</v>
      </c>
      <c r="P6" t="s">
        <v>670</v>
      </c>
      <c r="Q6">
        <f>COUNTIF($K$2:$K$214,"=" &amp;P6)</f>
        <v>50</v>
      </c>
    </row>
    <row r="7" spans="1:18" x14ac:dyDescent="0.25">
      <c r="A7">
        <v>13</v>
      </c>
      <c r="B7" t="s">
        <v>7</v>
      </c>
      <c r="E7">
        <v>50310</v>
      </c>
      <c r="F7">
        <v>23935</v>
      </c>
      <c r="G7">
        <v>24132</v>
      </c>
      <c r="H7">
        <v>3159</v>
      </c>
      <c r="I7">
        <f t="shared" si="0"/>
        <v>6.2790697674418611E-2</v>
      </c>
      <c r="J7">
        <f t="shared" si="1"/>
        <v>0.95541641820711587</v>
      </c>
      <c r="K7" t="str">
        <f t="shared" si="2"/>
        <v>Group 4</v>
      </c>
      <c r="P7" t="s">
        <v>671</v>
      </c>
      <c r="Q7">
        <f t="shared" ref="Q7:Q9" si="3">COUNTIF($K$2:$K$214,"=" &amp;P7)</f>
        <v>57</v>
      </c>
    </row>
    <row r="8" spans="1:18" x14ac:dyDescent="0.25">
      <c r="A8">
        <v>15</v>
      </c>
      <c r="B8" t="s">
        <v>8</v>
      </c>
      <c r="E8">
        <v>29989</v>
      </c>
      <c r="F8">
        <v>13109</v>
      </c>
      <c r="G8">
        <v>13138</v>
      </c>
      <c r="H8">
        <v>1660</v>
      </c>
      <c r="I8">
        <f t="shared" si="0"/>
        <v>5.5353629664210209E-2</v>
      </c>
      <c r="J8">
        <f t="shared" si="1"/>
        <v>0.87522091433525628</v>
      </c>
      <c r="K8" t="str">
        <f t="shared" si="2"/>
        <v>Group 1</v>
      </c>
      <c r="P8" t="s">
        <v>672</v>
      </c>
      <c r="Q8">
        <f t="shared" si="3"/>
        <v>57</v>
      </c>
    </row>
    <row r="9" spans="1:18" x14ac:dyDescent="0.25">
      <c r="A9">
        <v>17</v>
      </c>
      <c r="B9" t="s">
        <v>9</v>
      </c>
      <c r="E9">
        <v>7027</v>
      </c>
      <c r="F9">
        <v>3200</v>
      </c>
      <c r="G9">
        <v>3280</v>
      </c>
      <c r="H9">
        <v>439</v>
      </c>
      <c r="I9">
        <f t="shared" si="0"/>
        <v>6.2473317205066173E-2</v>
      </c>
      <c r="J9">
        <f t="shared" si="1"/>
        <v>0.92215739291304966</v>
      </c>
      <c r="K9" t="str">
        <f t="shared" si="2"/>
        <v>Group 4</v>
      </c>
      <c r="P9" t="s">
        <v>673</v>
      </c>
      <c r="Q9">
        <f t="shared" si="3"/>
        <v>49</v>
      </c>
    </row>
    <row r="10" spans="1:18" x14ac:dyDescent="0.25">
      <c r="A10">
        <v>19</v>
      </c>
      <c r="B10" t="s">
        <v>10</v>
      </c>
      <c r="E10">
        <v>22824</v>
      </c>
      <c r="F10">
        <v>10811</v>
      </c>
      <c r="G10">
        <v>10967</v>
      </c>
      <c r="H10">
        <v>1001</v>
      </c>
      <c r="I10">
        <f t="shared" si="0"/>
        <v>4.3857343147563968E-2</v>
      </c>
      <c r="J10">
        <f t="shared" si="1"/>
        <v>0.95417104801962849</v>
      </c>
      <c r="K10" t="str">
        <f t="shared" si="2"/>
        <v>Group 2</v>
      </c>
      <c r="P10" t="s">
        <v>224</v>
      </c>
      <c r="Q10">
        <f>COUNT(G1:G213)</f>
        <v>212</v>
      </c>
    </row>
    <row r="11" spans="1:18" x14ac:dyDescent="0.25">
      <c r="A11">
        <v>21</v>
      </c>
      <c r="B11" t="s">
        <v>11</v>
      </c>
      <c r="E11">
        <v>86976</v>
      </c>
      <c r="F11">
        <v>38628</v>
      </c>
      <c r="G11">
        <v>37484</v>
      </c>
      <c r="H11">
        <v>5075</v>
      </c>
      <c r="I11">
        <f t="shared" si="0"/>
        <v>5.8349429727740987E-2</v>
      </c>
      <c r="J11">
        <f t="shared" si="1"/>
        <v>0.8750919793966152</v>
      </c>
      <c r="K11" t="str">
        <f t="shared" si="2"/>
        <v>Group 1</v>
      </c>
      <c r="O11" t="s">
        <v>684</v>
      </c>
    </row>
    <row r="12" spans="1:18" ht="16.5" thickBot="1" x14ac:dyDescent="0.3">
      <c r="A12">
        <v>23</v>
      </c>
      <c r="B12" t="s">
        <v>12</v>
      </c>
      <c r="E12">
        <v>3582</v>
      </c>
      <c r="F12">
        <v>1636</v>
      </c>
      <c r="G12">
        <v>1714</v>
      </c>
      <c r="H12">
        <v>161</v>
      </c>
      <c r="I12">
        <f t="shared" si="0"/>
        <v>4.4946957007258516E-2</v>
      </c>
      <c r="J12">
        <f t="shared" si="1"/>
        <v>0.93523171412618644</v>
      </c>
      <c r="K12" t="str">
        <f t="shared" si="2"/>
        <v>Group 2</v>
      </c>
      <c r="O12" t="s">
        <v>685</v>
      </c>
      <c r="P12" t="s">
        <v>230</v>
      </c>
      <c r="Q12" t="s">
        <v>686</v>
      </c>
    </row>
    <row r="13" spans="1:18" ht="16.5" thickTop="1" x14ac:dyDescent="0.25">
      <c r="A13">
        <v>25</v>
      </c>
      <c r="B13" t="s">
        <v>13</v>
      </c>
      <c r="E13">
        <v>32587</v>
      </c>
      <c r="F13">
        <v>16743</v>
      </c>
      <c r="G13">
        <v>11988</v>
      </c>
      <c r="H13">
        <v>2704</v>
      </c>
      <c r="I13">
        <f t="shared" si="0"/>
        <v>8.2977874612575567E-2</v>
      </c>
      <c r="J13">
        <f t="shared" si="1"/>
        <v>0.88167060484242188</v>
      </c>
      <c r="K13" t="str">
        <f t="shared" si="2"/>
        <v>Group 3</v>
      </c>
      <c r="M13" t="s">
        <v>683</v>
      </c>
      <c r="O13" s="6" t="s">
        <v>685</v>
      </c>
      <c r="P13" s="7" t="s">
        <v>688</v>
      </c>
      <c r="Q13" s="8" t="s">
        <v>685</v>
      </c>
    </row>
    <row r="14" spans="1:18" x14ac:dyDescent="0.25">
      <c r="A14">
        <v>27</v>
      </c>
      <c r="B14" t="s">
        <v>14</v>
      </c>
      <c r="E14">
        <v>355642</v>
      </c>
      <c r="F14">
        <v>117679</v>
      </c>
      <c r="G14">
        <v>116300</v>
      </c>
      <c r="H14">
        <v>30052</v>
      </c>
      <c r="I14">
        <f t="shared" si="0"/>
        <v>8.4500705765910664E-2</v>
      </c>
      <c r="J14">
        <f t="shared" si="1"/>
        <v>0.65790598410761381</v>
      </c>
      <c r="K14" t="str">
        <f t="shared" si="2"/>
        <v>Group 3</v>
      </c>
      <c r="N14" t="s">
        <v>685</v>
      </c>
      <c r="O14" s="9" t="s">
        <v>685</v>
      </c>
      <c r="P14" s="4" t="s">
        <v>688</v>
      </c>
      <c r="Q14" s="10" t="s">
        <v>686</v>
      </c>
    </row>
    <row r="15" spans="1:18" x14ac:dyDescent="0.25">
      <c r="A15">
        <v>29</v>
      </c>
      <c r="B15" t="s">
        <v>15</v>
      </c>
      <c r="E15">
        <v>1986049</v>
      </c>
      <c r="F15">
        <v>827876</v>
      </c>
      <c r="G15">
        <v>847504</v>
      </c>
      <c r="H15">
        <v>145553</v>
      </c>
      <c r="I15">
        <f t="shared" si="0"/>
        <v>7.3287718480259043E-2</v>
      </c>
      <c r="J15">
        <f t="shared" si="1"/>
        <v>0.84357435289864446</v>
      </c>
      <c r="K15" t="str">
        <f t="shared" si="2"/>
        <v>Group 3</v>
      </c>
      <c r="O15" s="11"/>
      <c r="P15" s="4" t="s">
        <v>688</v>
      </c>
      <c r="Q15" s="12"/>
    </row>
    <row r="16" spans="1:18" x14ac:dyDescent="0.25">
      <c r="A16">
        <v>31</v>
      </c>
      <c r="B16" t="s">
        <v>16</v>
      </c>
      <c r="E16">
        <v>11702</v>
      </c>
      <c r="F16">
        <v>5503</v>
      </c>
      <c r="G16">
        <v>5540</v>
      </c>
      <c r="H16">
        <v>549</v>
      </c>
      <c r="I16">
        <f t="shared" si="0"/>
        <v>4.6915057255170055E-2</v>
      </c>
      <c r="J16">
        <f t="shared" si="1"/>
        <v>0.94368484019825671</v>
      </c>
      <c r="K16" t="str">
        <f t="shared" si="2"/>
        <v>Group 2</v>
      </c>
      <c r="N16" t="s">
        <v>230</v>
      </c>
      <c r="O16" s="13" t="s">
        <v>687</v>
      </c>
      <c r="P16" s="5" t="s">
        <v>689</v>
      </c>
      <c r="Q16" s="14" t="s">
        <v>687</v>
      </c>
    </row>
    <row r="17" spans="1:17" x14ac:dyDescent="0.25">
      <c r="A17">
        <v>35</v>
      </c>
      <c r="B17" t="s">
        <v>17</v>
      </c>
      <c r="E17">
        <v>18691</v>
      </c>
      <c r="F17">
        <v>8726</v>
      </c>
      <c r="G17">
        <v>8993</v>
      </c>
      <c r="H17">
        <v>867</v>
      </c>
      <c r="I17">
        <f t="shared" si="0"/>
        <v>4.6385961157776469E-2</v>
      </c>
      <c r="J17">
        <f t="shared" si="1"/>
        <v>0.94799636188539937</v>
      </c>
      <c r="K17" t="str">
        <f t="shared" si="2"/>
        <v>Group 2</v>
      </c>
      <c r="O17" s="11"/>
      <c r="P17" s="4" t="s">
        <v>688</v>
      </c>
      <c r="Q17" s="12"/>
    </row>
    <row r="18" spans="1:17" x14ac:dyDescent="0.25">
      <c r="A18">
        <v>37</v>
      </c>
      <c r="B18" t="s">
        <v>18</v>
      </c>
      <c r="E18">
        <v>94324</v>
      </c>
      <c r="F18">
        <v>33156</v>
      </c>
      <c r="G18">
        <v>32587</v>
      </c>
      <c r="H18">
        <v>5827</v>
      </c>
      <c r="I18">
        <f t="shared" si="0"/>
        <v>6.1776430176837281E-2</v>
      </c>
      <c r="J18">
        <f t="shared" si="1"/>
        <v>0.69699122174632122</v>
      </c>
      <c r="K18" t="str">
        <f t="shared" si="2"/>
        <v>Group 3</v>
      </c>
      <c r="N18" t="s">
        <v>686</v>
      </c>
      <c r="O18" s="9" t="s">
        <v>686</v>
      </c>
      <c r="P18" s="4" t="s">
        <v>688</v>
      </c>
      <c r="Q18" s="10" t="s">
        <v>686</v>
      </c>
    </row>
    <row r="19" spans="1:17" ht="16.5" thickBot="1" x14ac:dyDescent="0.3">
      <c r="A19">
        <v>39</v>
      </c>
      <c r="B19" t="s">
        <v>19</v>
      </c>
      <c r="E19">
        <v>370200</v>
      </c>
      <c r="F19">
        <v>141433</v>
      </c>
      <c r="G19">
        <v>137464</v>
      </c>
      <c r="H19">
        <v>21202</v>
      </c>
      <c r="I19">
        <f t="shared" si="0"/>
        <v>5.7271745002701241E-2</v>
      </c>
      <c r="J19">
        <f t="shared" si="1"/>
        <v>0.75336844948676396</v>
      </c>
      <c r="K19" t="str">
        <f t="shared" si="2"/>
        <v>Group 1</v>
      </c>
      <c r="O19" s="15" t="s">
        <v>685</v>
      </c>
      <c r="P19" s="16" t="s">
        <v>688</v>
      </c>
      <c r="Q19" s="17" t="s">
        <v>686</v>
      </c>
    </row>
    <row r="20" spans="1:17" ht="16.5" thickTop="1" x14ac:dyDescent="0.25">
      <c r="A20">
        <v>41</v>
      </c>
      <c r="B20" t="s">
        <v>20</v>
      </c>
      <c r="E20">
        <v>226758</v>
      </c>
      <c r="F20">
        <v>91138</v>
      </c>
      <c r="G20">
        <v>89306</v>
      </c>
      <c r="H20">
        <v>44070</v>
      </c>
      <c r="I20">
        <f t="shared" si="0"/>
        <v>0.194348159712116</v>
      </c>
      <c r="J20">
        <f t="shared" si="1"/>
        <v>0.79575582779879872</v>
      </c>
      <c r="K20" t="str">
        <f t="shared" si="2"/>
        <v>Group 3</v>
      </c>
    </row>
    <row r="21" spans="1:17" x14ac:dyDescent="0.25">
      <c r="A21">
        <v>43</v>
      </c>
      <c r="B21" t="s">
        <v>21</v>
      </c>
      <c r="E21">
        <v>9267</v>
      </c>
      <c r="F21">
        <v>4350</v>
      </c>
      <c r="G21">
        <v>4247</v>
      </c>
      <c r="H21">
        <v>488</v>
      </c>
      <c r="I21">
        <f t="shared" si="0"/>
        <v>5.2659976259846766E-2</v>
      </c>
      <c r="J21">
        <f t="shared" si="1"/>
        <v>0.92770044243012839</v>
      </c>
      <c r="K21" t="str">
        <f t="shared" si="2"/>
        <v>Group 2</v>
      </c>
    </row>
    <row r="22" spans="1:17" x14ac:dyDescent="0.25">
      <c r="A22">
        <v>47</v>
      </c>
      <c r="B22" t="s">
        <v>22</v>
      </c>
      <c r="E22">
        <v>7114</v>
      </c>
      <c r="F22">
        <v>3470</v>
      </c>
      <c r="G22">
        <v>3411</v>
      </c>
      <c r="H22">
        <v>457</v>
      </c>
      <c r="I22">
        <f t="shared" si="0"/>
        <v>6.4239527691875173E-2</v>
      </c>
      <c r="J22">
        <f t="shared" si="1"/>
        <v>0.9672476806297442</v>
      </c>
      <c r="K22" t="str">
        <f t="shared" si="2"/>
        <v>Group 4</v>
      </c>
    </row>
    <row r="23" spans="1:17" x14ac:dyDescent="0.25">
      <c r="A23">
        <v>49</v>
      </c>
      <c r="B23" t="s">
        <v>23</v>
      </c>
      <c r="E23">
        <v>37924</v>
      </c>
      <c r="F23">
        <v>17221</v>
      </c>
      <c r="G23">
        <v>17819</v>
      </c>
      <c r="H23">
        <v>2244</v>
      </c>
      <c r="I23">
        <f t="shared" si="0"/>
        <v>5.9170973525999364E-2</v>
      </c>
      <c r="J23">
        <f t="shared" si="1"/>
        <v>0.92395316949688855</v>
      </c>
      <c r="K23" t="str">
        <f t="shared" si="2"/>
        <v>Group 2</v>
      </c>
    </row>
    <row r="24" spans="1:17" x14ac:dyDescent="0.25">
      <c r="A24">
        <v>51</v>
      </c>
      <c r="B24" t="s">
        <v>24</v>
      </c>
      <c r="E24">
        <v>18389</v>
      </c>
      <c r="F24">
        <v>7610</v>
      </c>
      <c r="G24">
        <v>7802</v>
      </c>
      <c r="H24">
        <v>930</v>
      </c>
      <c r="I24">
        <f t="shared" si="0"/>
        <v>5.0573712545543534E-2</v>
      </c>
      <c r="J24">
        <f t="shared" si="1"/>
        <v>0.83810973951819023</v>
      </c>
      <c r="K24" t="str">
        <f t="shared" si="2"/>
        <v>Group 1</v>
      </c>
    </row>
    <row r="25" spans="1:17" x14ac:dyDescent="0.25">
      <c r="A25">
        <v>53</v>
      </c>
      <c r="B25" t="s">
        <v>25</v>
      </c>
      <c r="E25">
        <v>47542</v>
      </c>
      <c r="F25">
        <v>21892</v>
      </c>
      <c r="G25">
        <v>22882</v>
      </c>
      <c r="H25">
        <v>2516</v>
      </c>
      <c r="I25">
        <f t="shared" si="0"/>
        <v>5.292162719279795E-2</v>
      </c>
      <c r="J25">
        <f t="shared" si="1"/>
        <v>0.94177779647469606</v>
      </c>
      <c r="K25" t="str">
        <f t="shared" si="2"/>
        <v>Group 2</v>
      </c>
    </row>
    <row r="26" spans="1:17" x14ac:dyDescent="0.25">
      <c r="A26">
        <v>55</v>
      </c>
      <c r="B26" t="s">
        <v>26</v>
      </c>
      <c r="E26">
        <v>43247</v>
      </c>
      <c r="F26">
        <v>19347</v>
      </c>
      <c r="G26">
        <v>19119</v>
      </c>
      <c r="H26">
        <v>3388</v>
      </c>
      <c r="I26">
        <f t="shared" si="0"/>
        <v>7.8340694152195522E-2</v>
      </c>
      <c r="J26">
        <f t="shared" si="1"/>
        <v>0.88944897911993892</v>
      </c>
      <c r="K26" t="str">
        <f t="shared" si="2"/>
        <v>Group 3</v>
      </c>
    </row>
    <row r="27" spans="1:17" x14ac:dyDescent="0.25">
      <c r="A27">
        <v>57</v>
      </c>
      <c r="B27" t="s">
        <v>27</v>
      </c>
      <c r="E27">
        <v>21561</v>
      </c>
      <c r="F27">
        <v>9799</v>
      </c>
      <c r="G27">
        <v>9409</v>
      </c>
      <c r="H27">
        <v>1286</v>
      </c>
      <c r="I27">
        <f t="shared" si="0"/>
        <v>5.9644728908677704E-2</v>
      </c>
      <c r="J27">
        <f t="shared" si="1"/>
        <v>0.89086777051157184</v>
      </c>
      <c r="K27" t="str">
        <f t="shared" si="2"/>
        <v>Group 3</v>
      </c>
    </row>
    <row r="28" spans="1:17" x14ac:dyDescent="0.25">
      <c r="A28">
        <v>59</v>
      </c>
      <c r="B28" t="s">
        <v>28</v>
      </c>
      <c r="E28">
        <v>13994</v>
      </c>
      <c r="F28">
        <v>6576</v>
      </c>
      <c r="G28">
        <v>6697</v>
      </c>
      <c r="H28">
        <v>642</v>
      </c>
      <c r="I28">
        <f t="shared" si="0"/>
        <v>4.5876804344719163E-2</v>
      </c>
      <c r="J28">
        <f t="shared" si="1"/>
        <v>0.94847791910818924</v>
      </c>
      <c r="K28" t="str">
        <f t="shared" si="2"/>
        <v>Group 2</v>
      </c>
    </row>
    <row r="29" spans="1:17" x14ac:dyDescent="0.25">
      <c r="A29">
        <v>61</v>
      </c>
      <c r="B29" t="s">
        <v>29</v>
      </c>
      <c r="E29">
        <v>423908</v>
      </c>
      <c r="F29">
        <v>199966</v>
      </c>
      <c r="G29">
        <v>211485</v>
      </c>
      <c r="H29">
        <v>31189</v>
      </c>
      <c r="I29">
        <f t="shared" si="0"/>
        <v>7.3574926635024587E-2</v>
      </c>
      <c r="J29">
        <f t="shared" si="1"/>
        <v>0.97061390679109616</v>
      </c>
      <c r="K29" t="str">
        <f t="shared" si="2"/>
        <v>Group 4</v>
      </c>
    </row>
    <row r="30" spans="1:17" x14ac:dyDescent="0.25">
      <c r="A30">
        <v>63</v>
      </c>
      <c r="B30" t="s">
        <v>30</v>
      </c>
      <c r="E30">
        <v>13033</v>
      </c>
      <c r="F30">
        <v>4986</v>
      </c>
      <c r="G30">
        <v>5261</v>
      </c>
      <c r="H30">
        <v>854</v>
      </c>
      <c r="I30">
        <f t="shared" si="0"/>
        <v>6.5525972531266782E-2</v>
      </c>
      <c r="J30">
        <f t="shared" si="1"/>
        <v>0.78623494207012967</v>
      </c>
      <c r="K30" t="str">
        <f t="shared" si="2"/>
        <v>Group 3</v>
      </c>
    </row>
    <row r="31" spans="1:17" x14ac:dyDescent="0.25">
      <c r="A31">
        <v>65</v>
      </c>
      <c r="B31" t="s">
        <v>31</v>
      </c>
      <c r="E31">
        <v>6005</v>
      </c>
      <c r="F31">
        <v>2849</v>
      </c>
      <c r="G31">
        <v>2839</v>
      </c>
      <c r="H31">
        <v>309</v>
      </c>
      <c r="I31">
        <f t="shared" si="0"/>
        <v>5.1457119067443796E-2</v>
      </c>
      <c r="J31">
        <f t="shared" si="1"/>
        <v>0.94721065778517899</v>
      </c>
      <c r="K31" t="str">
        <f t="shared" si="2"/>
        <v>Group 2</v>
      </c>
    </row>
    <row r="32" spans="1:17" x14ac:dyDescent="0.25">
      <c r="A32">
        <v>67</v>
      </c>
      <c r="B32" t="s">
        <v>32</v>
      </c>
      <c r="E32">
        <v>30119</v>
      </c>
      <c r="F32">
        <v>11739</v>
      </c>
      <c r="G32">
        <v>12447</v>
      </c>
      <c r="H32">
        <v>1549</v>
      </c>
      <c r="I32">
        <f t="shared" si="0"/>
        <v>5.1429330323051893E-2</v>
      </c>
      <c r="J32">
        <f t="shared" si="1"/>
        <v>0.80301470832364952</v>
      </c>
      <c r="K32" t="str">
        <f t="shared" si="2"/>
        <v>Group 1</v>
      </c>
    </row>
    <row r="33" spans="1:11" x14ac:dyDescent="0.25">
      <c r="A33">
        <v>69</v>
      </c>
      <c r="B33" t="s">
        <v>33</v>
      </c>
      <c r="E33">
        <v>7665</v>
      </c>
      <c r="F33">
        <v>3695</v>
      </c>
      <c r="G33">
        <v>3488</v>
      </c>
      <c r="H33">
        <v>593</v>
      </c>
      <c r="I33">
        <f t="shared" si="0"/>
        <v>7.7364644487932163E-2</v>
      </c>
      <c r="J33">
        <f t="shared" si="1"/>
        <v>0.93711676451402481</v>
      </c>
      <c r="K33" t="str">
        <f t="shared" si="2"/>
        <v>Group 4</v>
      </c>
    </row>
    <row r="34" spans="1:11" x14ac:dyDescent="0.25">
      <c r="A34">
        <v>71</v>
      </c>
      <c r="B34" t="s">
        <v>34</v>
      </c>
      <c r="E34">
        <v>42454</v>
      </c>
      <c r="F34">
        <v>18854</v>
      </c>
      <c r="G34">
        <v>18286</v>
      </c>
      <c r="H34">
        <v>2532</v>
      </c>
      <c r="I34">
        <f t="shared" si="0"/>
        <v>5.9641023225137799E-2</v>
      </c>
      <c r="J34">
        <f t="shared" si="1"/>
        <v>0.87482922692796905</v>
      </c>
      <c r="K34" t="str">
        <f t="shared" si="2"/>
        <v>Group 3</v>
      </c>
    </row>
    <row r="35" spans="1:11" x14ac:dyDescent="0.25">
      <c r="A35">
        <v>73</v>
      </c>
      <c r="B35" t="s">
        <v>35</v>
      </c>
      <c r="E35">
        <v>52592</v>
      </c>
      <c r="F35">
        <v>21524</v>
      </c>
      <c r="G35">
        <v>21188</v>
      </c>
      <c r="H35">
        <v>3322</v>
      </c>
      <c r="I35">
        <f t="shared" si="0"/>
        <v>6.3165500456343171E-2</v>
      </c>
      <c r="J35">
        <f t="shared" si="1"/>
        <v>0.81213872832369938</v>
      </c>
      <c r="K35" t="str">
        <f t="shared" si="2"/>
        <v>Group 3</v>
      </c>
    </row>
    <row r="36" spans="1:11" x14ac:dyDescent="0.25">
      <c r="A36">
        <v>75</v>
      </c>
      <c r="B36" t="s">
        <v>36</v>
      </c>
      <c r="E36">
        <v>7291</v>
      </c>
      <c r="F36">
        <v>3651</v>
      </c>
      <c r="G36">
        <v>2625</v>
      </c>
      <c r="H36">
        <v>782</v>
      </c>
      <c r="I36">
        <f t="shared" si="0"/>
        <v>0.10725552050473186</v>
      </c>
      <c r="J36">
        <f t="shared" si="1"/>
        <v>0.86078727197915239</v>
      </c>
      <c r="K36" t="str">
        <f t="shared" si="2"/>
        <v>Group 3</v>
      </c>
    </row>
    <row r="37" spans="1:11" x14ac:dyDescent="0.25">
      <c r="A37">
        <v>77</v>
      </c>
      <c r="B37" t="s">
        <v>37</v>
      </c>
      <c r="E37">
        <v>10456</v>
      </c>
      <c r="F37">
        <v>4977</v>
      </c>
      <c r="G37">
        <v>4956</v>
      </c>
      <c r="H37">
        <v>493</v>
      </c>
      <c r="I37">
        <f t="shared" si="0"/>
        <v>4.7149961744452948E-2</v>
      </c>
      <c r="J37">
        <f t="shared" si="1"/>
        <v>0.94998087222647287</v>
      </c>
      <c r="K37" t="str">
        <f t="shared" si="2"/>
        <v>Group 2</v>
      </c>
    </row>
    <row r="38" spans="1:11" x14ac:dyDescent="0.25">
      <c r="A38">
        <v>79</v>
      </c>
      <c r="B38" t="s">
        <v>38</v>
      </c>
      <c r="E38">
        <v>2836</v>
      </c>
      <c r="F38">
        <v>1291</v>
      </c>
      <c r="G38">
        <v>1288</v>
      </c>
      <c r="H38">
        <v>143</v>
      </c>
      <c r="I38">
        <f t="shared" si="0"/>
        <v>5.0423131170662903E-2</v>
      </c>
      <c r="J38">
        <f t="shared" si="1"/>
        <v>0.90937940761636105</v>
      </c>
      <c r="K38" t="str">
        <f t="shared" si="2"/>
        <v>Group 2</v>
      </c>
    </row>
    <row r="39" spans="1:11" x14ac:dyDescent="0.25">
      <c r="A39">
        <v>83</v>
      </c>
      <c r="B39" t="s">
        <v>39</v>
      </c>
      <c r="E39">
        <v>8397</v>
      </c>
      <c r="F39">
        <v>3911</v>
      </c>
      <c r="G39">
        <v>3827</v>
      </c>
      <c r="H39">
        <v>375</v>
      </c>
      <c r="I39">
        <f t="shared" si="0"/>
        <v>4.4658806716684533E-2</v>
      </c>
      <c r="J39">
        <f t="shared" si="1"/>
        <v>0.92151959032987973</v>
      </c>
      <c r="K39" t="str">
        <f t="shared" si="2"/>
        <v>Group 2</v>
      </c>
    </row>
    <row r="40" spans="1:11" x14ac:dyDescent="0.25">
      <c r="A40">
        <v>85</v>
      </c>
      <c r="B40" t="s">
        <v>40</v>
      </c>
      <c r="E40">
        <v>1005146</v>
      </c>
      <c r="F40">
        <v>348761</v>
      </c>
      <c r="G40">
        <v>355270</v>
      </c>
      <c r="H40">
        <v>57820</v>
      </c>
      <c r="I40">
        <f t="shared" si="0"/>
        <v>5.7523981590734082E-2</v>
      </c>
      <c r="J40">
        <f t="shared" si="1"/>
        <v>0.70042660469225371</v>
      </c>
      <c r="K40" t="str">
        <f t="shared" si="2"/>
        <v>Group 1</v>
      </c>
    </row>
    <row r="41" spans="1:11" x14ac:dyDescent="0.25">
      <c r="A41">
        <v>87</v>
      </c>
      <c r="B41" t="s">
        <v>41</v>
      </c>
      <c r="E41">
        <v>2962</v>
      </c>
      <c r="F41">
        <v>1293</v>
      </c>
      <c r="G41">
        <v>1317</v>
      </c>
      <c r="H41">
        <v>179</v>
      </c>
      <c r="I41">
        <f t="shared" si="0"/>
        <v>6.0432140445644836E-2</v>
      </c>
      <c r="J41">
        <f t="shared" si="1"/>
        <v>0.88116137744767054</v>
      </c>
      <c r="K41" t="str">
        <f t="shared" si="2"/>
        <v>Group 3</v>
      </c>
    </row>
    <row r="42" spans="1:11" x14ac:dyDescent="0.25">
      <c r="A42">
        <v>89</v>
      </c>
      <c r="B42" t="s">
        <v>42</v>
      </c>
      <c r="E42">
        <v>21217</v>
      </c>
      <c r="F42">
        <v>8954</v>
      </c>
      <c r="G42">
        <v>8850</v>
      </c>
      <c r="H42">
        <v>1206</v>
      </c>
      <c r="I42">
        <f t="shared" si="0"/>
        <v>5.6841212235471554E-2</v>
      </c>
      <c r="J42">
        <f t="shared" si="1"/>
        <v>0.83913842673327987</v>
      </c>
      <c r="K42" t="str">
        <f t="shared" si="2"/>
        <v>Group 1</v>
      </c>
    </row>
    <row r="43" spans="1:11" x14ac:dyDescent="0.25">
      <c r="A43">
        <v>91</v>
      </c>
      <c r="B43" t="s">
        <v>43</v>
      </c>
      <c r="E43">
        <v>148373</v>
      </c>
      <c r="F43">
        <v>68363</v>
      </c>
      <c r="G43">
        <v>69862</v>
      </c>
      <c r="H43">
        <v>7949</v>
      </c>
      <c r="I43">
        <f t="shared" si="0"/>
        <v>5.3574437397639729E-2</v>
      </c>
      <c r="J43">
        <f t="shared" si="1"/>
        <v>0.93160480680447255</v>
      </c>
      <c r="K43" t="str">
        <f t="shared" si="2"/>
        <v>Group 2</v>
      </c>
    </row>
    <row r="44" spans="1:11" x14ac:dyDescent="0.25">
      <c r="A44">
        <v>93</v>
      </c>
      <c r="B44" t="s">
        <v>44</v>
      </c>
      <c r="E44">
        <v>13534</v>
      </c>
      <c r="F44">
        <v>6439</v>
      </c>
      <c r="G44">
        <v>6496</v>
      </c>
      <c r="H44">
        <v>709</v>
      </c>
      <c r="I44">
        <f t="shared" si="0"/>
        <v>5.238658194177627E-2</v>
      </c>
      <c r="J44">
        <f t="shared" si="1"/>
        <v>0.95574109649770944</v>
      </c>
      <c r="K44" t="str">
        <f t="shared" si="2"/>
        <v>Group 2</v>
      </c>
    </row>
    <row r="45" spans="1:11" x14ac:dyDescent="0.25">
      <c r="A45">
        <v>97</v>
      </c>
      <c r="B45" t="s">
        <v>45</v>
      </c>
      <c r="E45">
        <v>40574</v>
      </c>
      <c r="F45">
        <v>18640</v>
      </c>
      <c r="G45">
        <v>18731</v>
      </c>
      <c r="H45">
        <v>2510</v>
      </c>
      <c r="I45">
        <f t="shared" si="0"/>
        <v>6.1862276334598509E-2</v>
      </c>
      <c r="J45">
        <f t="shared" si="1"/>
        <v>0.92105782027899641</v>
      </c>
      <c r="K45" t="str">
        <f t="shared" si="2"/>
        <v>Group 4</v>
      </c>
    </row>
    <row r="46" spans="1:11" x14ac:dyDescent="0.25">
      <c r="A46">
        <v>99</v>
      </c>
      <c r="B46" t="s">
        <v>46</v>
      </c>
      <c r="E46">
        <v>74808</v>
      </c>
      <c r="F46">
        <v>27471</v>
      </c>
      <c r="G46">
        <v>27558</v>
      </c>
      <c r="H46">
        <v>7580</v>
      </c>
      <c r="I46">
        <f t="shared" si="0"/>
        <v>0.10132606138380922</v>
      </c>
      <c r="J46">
        <f t="shared" si="1"/>
        <v>0.73560314404876481</v>
      </c>
      <c r="K46" t="str">
        <f t="shared" si="2"/>
        <v>Group 3</v>
      </c>
    </row>
    <row r="47" spans="1:11" x14ac:dyDescent="0.25">
      <c r="A47">
        <v>105</v>
      </c>
      <c r="B47" t="s">
        <v>47</v>
      </c>
      <c r="E47">
        <v>3499</v>
      </c>
      <c r="F47">
        <v>1634</v>
      </c>
      <c r="G47">
        <v>1656</v>
      </c>
      <c r="H47">
        <v>188</v>
      </c>
      <c r="I47">
        <f t="shared" si="0"/>
        <v>5.3729637039154045E-2</v>
      </c>
      <c r="J47">
        <f t="shared" si="1"/>
        <v>0.94026864818519573</v>
      </c>
      <c r="K47" t="str">
        <f t="shared" si="2"/>
        <v>Group 2</v>
      </c>
    </row>
    <row r="48" spans="1:11" x14ac:dyDescent="0.25">
      <c r="A48">
        <v>109</v>
      </c>
      <c r="B48" t="s">
        <v>48</v>
      </c>
      <c r="E48">
        <v>2204</v>
      </c>
      <c r="F48">
        <v>989</v>
      </c>
      <c r="G48">
        <v>1025</v>
      </c>
      <c r="H48">
        <v>143</v>
      </c>
      <c r="I48">
        <f t="shared" si="0"/>
        <v>6.4882032667876594E-2</v>
      </c>
      <c r="J48">
        <f t="shared" si="1"/>
        <v>0.91379310344827591</v>
      </c>
      <c r="K48" t="str">
        <f t="shared" si="2"/>
        <v>Group 4</v>
      </c>
    </row>
    <row r="49" spans="1:11" x14ac:dyDescent="0.25">
      <c r="A49">
        <v>111</v>
      </c>
      <c r="B49" t="s">
        <v>49</v>
      </c>
      <c r="E49">
        <v>7200</v>
      </c>
      <c r="F49">
        <v>3461</v>
      </c>
      <c r="G49">
        <v>3196</v>
      </c>
      <c r="H49">
        <v>427</v>
      </c>
      <c r="I49">
        <f t="shared" si="0"/>
        <v>5.9305555555555556E-2</v>
      </c>
      <c r="J49">
        <f t="shared" si="1"/>
        <v>0.92458333333333331</v>
      </c>
      <c r="K49" t="str">
        <f t="shared" si="2"/>
        <v>Group 4</v>
      </c>
    </row>
    <row r="50" spans="1:11" x14ac:dyDescent="0.25">
      <c r="A50">
        <v>113</v>
      </c>
      <c r="B50" t="s">
        <v>50</v>
      </c>
      <c r="E50">
        <v>2637772</v>
      </c>
      <c r="F50">
        <v>885640</v>
      </c>
      <c r="G50">
        <v>872610</v>
      </c>
      <c r="H50">
        <v>183602</v>
      </c>
      <c r="I50">
        <f t="shared" si="0"/>
        <v>6.9604954484314793E-2</v>
      </c>
      <c r="J50">
        <f t="shared" si="1"/>
        <v>0.66656632946289518</v>
      </c>
      <c r="K50" t="str">
        <f t="shared" si="2"/>
        <v>Group 3</v>
      </c>
    </row>
    <row r="51" spans="1:11" x14ac:dyDescent="0.25">
      <c r="A51">
        <v>115</v>
      </c>
      <c r="B51" t="s">
        <v>51</v>
      </c>
      <c r="E51">
        <v>12619</v>
      </c>
      <c r="F51">
        <v>6103</v>
      </c>
      <c r="G51">
        <v>5249</v>
      </c>
      <c r="H51">
        <v>917</v>
      </c>
      <c r="I51">
        <f t="shared" si="0"/>
        <v>7.2668198747919799E-2</v>
      </c>
      <c r="J51">
        <f t="shared" si="1"/>
        <v>0.89959584753150013</v>
      </c>
      <c r="K51" t="str">
        <f t="shared" si="2"/>
        <v>Group 3</v>
      </c>
    </row>
    <row r="52" spans="1:11" x14ac:dyDescent="0.25">
      <c r="A52">
        <v>117</v>
      </c>
      <c r="B52" t="s">
        <v>52</v>
      </c>
      <c r="E52">
        <v>18760</v>
      </c>
      <c r="F52">
        <v>8830</v>
      </c>
      <c r="G52">
        <v>8886</v>
      </c>
      <c r="H52">
        <v>1335</v>
      </c>
      <c r="I52">
        <f t="shared" si="0"/>
        <v>7.1162046908315568E-2</v>
      </c>
      <c r="J52">
        <f t="shared" si="1"/>
        <v>0.94434968017057574</v>
      </c>
      <c r="K52" t="str">
        <f t="shared" si="2"/>
        <v>Group 4</v>
      </c>
    </row>
    <row r="53" spans="1:11" x14ac:dyDescent="0.25">
      <c r="A53">
        <v>119</v>
      </c>
      <c r="B53" t="s">
        <v>53</v>
      </c>
      <c r="E53">
        <v>5349</v>
      </c>
      <c r="F53">
        <v>2308</v>
      </c>
      <c r="G53">
        <v>2359</v>
      </c>
      <c r="H53">
        <v>250</v>
      </c>
      <c r="I53">
        <f t="shared" si="0"/>
        <v>4.6737707982800525E-2</v>
      </c>
      <c r="J53">
        <f t="shared" si="1"/>
        <v>0.87249953262292013</v>
      </c>
      <c r="K53" t="str">
        <f t="shared" si="2"/>
        <v>Group 1</v>
      </c>
    </row>
    <row r="54" spans="1:11" x14ac:dyDescent="0.25">
      <c r="A54">
        <v>121</v>
      </c>
      <c r="B54" t="s">
        <v>54</v>
      </c>
      <c r="E54">
        <v>859064</v>
      </c>
      <c r="F54">
        <v>324836</v>
      </c>
      <c r="G54">
        <v>330395</v>
      </c>
      <c r="H54">
        <v>56181</v>
      </c>
      <c r="I54">
        <f t="shared" si="0"/>
        <v>6.5397921458703892E-2</v>
      </c>
      <c r="J54">
        <f t="shared" si="1"/>
        <v>0.76272664201968654</v>
      </c>
      <c r="K54" t="str">
        <f t="shared" si="2"/>
        <v>Group 3</v>
      </c>
    </row>
    <row r="55" spans="1:11" x14ac:dyDescent="0.25">
      <c r="A55">
        <v>123</v>
      </c>
      <c r="B55" t="s">
        <v>55</v>
      </c>
      <c r="E55">
        <v>20187</v>
      </c>
      <c r="F55">
        <v>9156</v>
      </c>
      <c r="G55">
        <v>8583</v>
      </c>
      <c r="H55">
        <v>956</v>
      </c>
      <c r="I55">
        <f t="shared" si="0"/>
        <v>4.7357210085698716E-2</v>
      </c>
      <c r="J55">
        <f t="shared" si="1"/>
        <v>0.87873383860900578</v>
      </c>
      <c r="K55" t="str">
        <f t="shared" si="2"/>
        <v>Group 1</v>
      </c>
    </row>
    <row r="56" spans="1:11" x14ac:dyDescent="0.25">
      <c r="A56">
        <v>127</v>
      </c>
      <c r="B56" t="s">
        <v>56</v>
      </c>
      <c r="E56">
        <v>10308</v>
      </c>
      <c r="F56">
        <v>4846</v>
      </c>
      <c r="G56">
        <v>5044</v>
      </c>
      <c r="H56">
        <v>637</v>
      </c>
      <c r="I56">
        <f t="shared" si="0"/>
        <v>6.1796662786185487E-2</v>
      </c>
      <c r="J56">
        <f t="shared" si="1"/>
        <v>0.95944897167248744</v>
      </c>
      <c r="K56" t="str">
        <f t="shared" si="2"/>
        <v>Group 4</v>
      </c>
    </row>
    <row r="57" spans="1:11" x14ac:dyDescent="0.25">
      <c r="A57">
        <v>129</v>
      </c>
      <c r="B57" t="s">
        <v>57</v>
      </c>
      <c r="E57">
        <v>3319</v>
      </c>
      <c r="F57">
        <v>1490</v>
      </c>
      <c r="G57">
        <v>1526</v>
      </c>
      <c r="H57">
        <v>245</v>
      </c>
      <c r="I57">
        <f t="shared" si="0"/>
        <v>7.3817414884001203E-2</v>
      </c>
      <c r="J57">
        <f t="shared" si="1"/>
        <v>0.90870744200060261</v>
      </c>
      <c r="K57" t="str">
        <f t="shared" si="2"/>
        <v>Group 4</v>
      </c>
    </row>
    <row r="58" spans="1:11" x14ac:dyDescent="0.25">
      <c r="A58">
        <v>133</v>
      </c>
      <c r="B58" t="s">
        <v>58</v>
      </c>
      <c r="E58">
        <v>18322</v>
      </c>
      <c r="F58">
        <v>8608</v>
      </c>
      <c r="G58">
        <v>8678</v>
      </c>
      <c r="H58">
        <v>1142</v>
      </c>
      <c r="I58">
        <f t="shared" si="0"/>
        <v>6.2329440017465342E-2</v>
      </c>
      <c r="J58">
        <f t="shared" si="1"/>
        <v>0.94345595459011022</v>
      </c>
      <c r="K58" t="str">
        <f t="shared" si="2"/>
        <v>Group 4</v>
      </c>
    </row>
    <row r="59" spans="1:11" x14ac:dyDescent="0.25">
      <c r="A59">
        <v>135</v>
      </c>
      <c r="B59" t="s">
        <v>59</v>
      </c>
      <c r="E59">
        <v>162124</v>
      </c>
      <c r="F59">
        <v>74395</v>
      </c>
      <c r="G59">
        <v>72109</v>
      </c>
      <c r="H59">
        <v>11701</v>
      </c>
      <c r="I59">
        <f t="shared" si="0"/>
        <v>7.2173151414966316E-2</v>
      </c>
      <c r="J59">
        <f t="shared" si="1"/>
        <v>0.90365399323974238</v>
      </c>
      <c r="K59" t="str">
        <f t="shared" si="2"/>
        <v>Group 3</v>
      </c>
    </row>
    <row r="60" spans="1:11" x14ac:dyDescent="0.25">
      <c r="A60">
        <v>139</v>
      </c>
      <c r="B60" t="s">
        <v>60</v>
      </c>
      <c r="E60">
        <v>179436</v>
      </c>
      <c r="F60">
        <v>75379</v>
      </c>
      <c r="G60">
        <v>76817</v>
      </c>
      <c r="H60">
        <v>11136</v>
      </c>
      <c r="I60">
        <f t="shared" si="0"/>
        <v>6.2061124857888048E-2</v>
      </c>
      <c r="J60">
        <f t="shared" si="1"/>
        <v>0.84819099846184709</v>
      </c>
      <c r="K60" t="str">
        <f t="shared" si="2"/>
        <v>Group 3</v>
      </c>
    </row>
    <row r="61" spans="1:11" x14ac:dyDescent="0.25">
      <c r="A61">
        <v>141</v>
      </c>
      <c r="B61" t="s">
        <v>61</v>
      </c>
      <c r="E61">
        <v>840758</v>
      </c>
      <c r="F61">
        <v>377941</v>
      </c>
      <c r="G61">
        <v>395182</v>
      </c>
      <c r="H61">
        <v>69248</v>
      </c>
      <c r="I61">
        <f t="shared" si="0"/>
        <v>8.2363771739311434E-2</v>
      </c>
      <c r="J61">
        <f t="shared" si="1"/>
        <v>0.91955473513186914</v>
      </c>
      <c r="K61" t="str">
        <f t="shared" si="2"/>
        <v>Group 4</v>
      </c>
    </row>
    <row r="62" spans="1:11" x14ac:dyDescent="0.25">
      <c r="A62">
        <v>143</v>
      </c>
      <c r="B62" t="s">
        <v>62</v>
      </c>
      <c r="E62">
        <v>42446</v>
      </c>
      <c r="F62">
        <v>19484</v>
      </c>
      <c r="G62">
        <v>20509</v>
      </c>
      <c r="H62">
        <v>5770</v>
      </c>
      <c r="I62">
        <f t="shared" si="0"/>
        <v>0.13593742637704379</v>
      </c>
      <c r="J62">
        <f t="shared" si="1"/>
        <v>0.94220892428026193</v>
      </c>
      <c r="K62" t="str">
        <f t="shared" si="2"/>
        <v>Group 4</v>
      </c>
    </row>
    <row r="63" spans="1:11" x14ac:dyDescent="0.25">
      <c r="A63">
        <v>145</v>
      </c>
      <c r="B63" t="s">
        <v>63</v>
      </c>
      <c r="E63">
        <v>17335</v>
      </c>
      <c r="F63">
        <v>6067</v>
      </c>
      <c r="G63">
        <v>6376</v>
      </c>
      <c r="H63">
        <v>1129</v>
      </c>
      <c r="I63">
        <f t="shared" si="0"/>
        <v>6.5128353042976636E-2</v>
      </c>
      <c r="J63">
        <f t="shared" si="1"/>
        <v>0.71779636573406402</v>
      </c>
      <c r="K63" t="str">
        <f t="shared" si="2"/>
        <v>Group 3</v>
      </c>
    </row>
    <row r="64" spans="1:11" x14ac:dyDescent="0.25">
      <c r="A64">
        <v>147</v>
      </c>
      <c r="B64" t="s">
        <v>64</v>
      </c>
      <c r="E64">
        <v>35286</v>
      </c>
      <c r="F64">
        <v>16325</v>
      </c>
      <c r="G64">
        <v>15058</v>
      </c>
      <c r="H64">
        <v>2116</v>
      </c>
      <c r="I64">
        <f t="shared" si="0"/>
        <v>5.9967125772260953E-2</v>
      </c>
      <c r="J64">
        <f t="shared" si="1"/>
        <v>0.88938955959870769</v>
      </c>
      <c r="K64" t="str">
        <f t="shared" si="2"/>
        <v>Group 3</v>
      </c>
    </row>
    <row r="65" spans="1:11" x14ac:dyDescent="0.25">
      <c r="A65">
        <v>149</v>
      </c>
      <c r="B65" t="s">
        <v>65</v>
      </c>
      <c r="E65">
        <v>25349</v>
      </c>
      <c r="F65">
        <v>11284</v>
      </c>
      <c r="G65">
        <v>11628</v>
      </c>
      <c r="H65">
        <v>1291</v>
      </c>
      <c r="I65">
        <f t="shared" si="0"/>
        <v>5.0929030730995306E-2</v>
      </c>
      <c r="J65">
        <f t="shared" si="1"/>
        <v>0.90386208528936052</v>
      </c>
      <c r="K65" t="str">
        <f t="shared" si="2"/>
        <v>Group 1</v>
      </c>
    </row>
    <row r="66" spans="1:11" x14ac:dyDescent="0.25">
      <c r="A66">
        <v>153</v>
      </c>
      <c r="B66" t="s">
        <v>66</v>
      </c>
      <c r="E66">
        <v>5837</v>
      </c>
      <c r="F66">
        <v>2671</v>
      </c>
      <c r="G66">
        <v>2686</v>
      </c>
      <c r="H66">
        <v>360</v>
      </c>
      <c r="I66">
        <f t="shared" si="0"/>
        <v>6.1675518245674146E-2</v>
      </c>
      <c r="J66">
        <f t="shared" si="1"/>
        <v>0.91776597567243445</v>
      </c>
      <c r="K66" t="str">
        <f t="shared" si="2"/>
        <v>Group 4</v>
      </c>
    </row>
    <row r="67" spans="1:11" x14ac:dyDescent="0.25">
      <c r="A67">
        <v>155</v>
      </c>
      <c r="B67" t="s">
        <v>67</v>
      </c>
      <c r="E67">
        <v>1200</v>
      </c>
      <c r="F67">
        <v>540</v>
      </c>
      <c r="G67">
        <v>567</v>
      </c>
      <c r="H67">
        <v>63</v>
      </c>
      <c r="I67">
        <f t="shared" ref="I67:I130" si="4">H67/E67</f>
        <v>5.2499999999999998E-2</v>
      </c>
      <c r="J67">
        <f t="shared" ref="J67:J130" si="5">(F67+G67)/E67</f>
        <v>0.92249999999999999</v>
      </c>
      <c r="K67" t="str">
        <f t="shared" ref="K67:K130" si="6">IF(AND(I67&lt;=$Q$2,J67&lt;=$R$2),"Group 1",IF(AND(I67&lt;=$Q$2,J67&gt;$R$2),"Group 2",IF(AND(I67&gt;$Q$2,J67&lt;=$R$2),"Group 3","Group 4")))</f>
        <v>Group 2</v>
      </c>
    </row>
    <row r="68" spans="1:11" x14ac:dyDescent="0.25">
      <c r="A68">
        <v>157</v>
      </c>
      <c r="B68" t="s">
        <v>68</v>
      </c>
      <c r="E68">
        <v>787858</v>
      </c>
      <c r="F68">
        <v>217105</v>
      </c>
      <c r="G68">
        <v>217256</v>
      </c>
      <c r="H68">
        <v>45005</v>
      </c>
      <c r="I68">
        <f t="shared" si="4"/>
        <v>5.7123237943893443E-2</v>
      </c>
      <c r="J68">
        <f t="shared" si="5"/>
        <v>0.55131889249077881</v>
      </c>
      <c r="K68" t="str">
        <f t="shared" si="6"/>
        <v>Group 1</v>
      </c>
    </row>
    <row r="69" spans="1:11" x14ac:dyDescent="0.25">
      <c r="A69">
        <v>159</v>
      </c>
      <c r="B69" t="s">
        <v>69</v>
      </c>
      <c r="E69">
        <v>10766</v>
      </c>
      <c r="F69">
        <v>4928</v>
      </c>
      <c r="G69">
        <v>4991</v>
      </c>
      <c r="H69">
        <v>527</v>
      </c>
      <c r="I69">
        <f t="shared" si="4"/>
        <v>4.8950399405535944E-2</v>
      </c>
      <c r="J69">
        <f t="shared" si="5"/>
        <v>0.92132639791937576</v>
      </c>
      <c r="K69" t="str">
        <f t="shared" si="6"/>
        <v>Group 2</v>
      </c>
    </row>
    <row r="70" spans="1:11" x14ac:dyDescent="0.25">
      <c r="A70">
        <v>161</v>
      </c>
      <c r="B70" t="s">
        <v>70</v>
      </c>
      <c r="E70">
        <v>19808</v>
      </c>
      <c r="F70">
        <v>8111</v>
      </c>
      <c r="G70">
        <v>7727</v>
      </c>
      <c r="H70">
        <v>907</v>
      </c>
      <c r="I70">
        <f t="shared" si="4"/>
        <v>4.5789579967689821E-2</v>
      </c>
      <c r="J70">
        <f t="shared" si="5"/>
        <v>0.79957592891760909</v>
      </c>
      <c r="K70" t="str">
        <f t="shared" si="6"/>
        <v>Group 1</v>
      </c>
    </row>
    <row r="71" spans="1:11" x14ac:dyDescent="0.25">
      <c r="A71">
        <v>163</v>
      </c>
      <c r="B71" t="s">
        <v>71</v>
      </c>
      <c r="E71">
        <v>19816</v>
      </c>
      <c r="F71">
        <v>10389</v>
      </c>
      <c r="G71">
        <v>7749</v>
      </c>
      <c r="H71">
        <v>2008</v>
      </c>
      <c r="I71">
        <f t="shared" si="4"/>
        <v>0.10133225676221236</v>
      </c>
      <c r="J71">
        <f t="shared" si="5"/>
        <v>0.91532095276544212</v>
      </c>
      <c r="K71" t="str">
        <f t="shared" si="6"/>
        <v>Group 4</v>
      </c>
    </row>
    <row r="72" spans="1:11" x14ac:dyDescent="0.25">
      <c r="A72">
        <v>165</v>
      </c>
      <c r="B72" t="s">
        <v>72</v>
      </c>
      <c r="E72">
        <v>20901</v>
      </c>
      <c r="F72">
        <v>10025</v>
      </c>
      <c r="G72">
        <v>9824</v>
      </c>
      <c r="H72">
        <v>1352</v>
      </c>
      <c r="I72">
        <f t="shared" si="4"/>
        <v>6.4685900196162868E-2</v>
      </c>
      <c r="J72">
        <f t="shared" si="5"/>
        <v>0.94966748002487922</v>
      </c>
      <c r="K72" t="str">
        <f t="shared" si="6"/>
        <v>Group 4</v>
      </c>
    </row>
    <row r="73" spans="1:11" x14ac:dyDescent="0.25">
      <c r="A73">
        <v>167</v>
      </c>
      <c r="B73" t="s">
        <v>73</v>
      </c>
      <c r="E73">
        <v>337890</v>
      </c>
      <c r="F73">
        <v>134361</v>
      </c>
      <c r="G73">
        <v>136742</v>
      </c>
      <c r="H73">
        <v>19759</v>
      </c>
      <c r="I73">
        <f t="shared" si="4"/>
        <v>5.847761105685282E-2</v>
      </c>
      <c r="J73">
        <f t="shared" si="5"/>
        <v>0.80234099854982388</v>
      </c>
      <c r="K73" t="str">
        <f t="shared" si="6"/>
        <v>Group 1</v>
      </c>
    </row>
    <row r="74" spans="1:11" x14ac:dyDescent="0.25">
      <c r="A74">
        <v>171</v>
      </c>
      <c r="B74" t="s">
        <v>74</v>
      </c>
      <c r="E74">
        <v>26804</v>
      </c>
      <c r="F74">
        <v>12570</v>
      </c>
      <c r="G74">
        <v>13296</v>
      </c>
      <c r="H74">
        <v>1249</v>
      </c>
      <c r="I74">
        <f t="shared" si="4"/>
        <v>4.6597522757797341E-2</v>
      </c>
      <c r="J74">
        <f t="shared" si="5"/>
        <v>0.96500522310102965</v>
      </c>
      <c r="K74" t="str">
        <f t="shared" si="6"/>
        <v>Group 2</v>
      </c>
    </row>
    <row r="75" spans="1:11" x14ac:dyDescent="0.25">
      <c r="A75">
        <v>175</v>
      </c>
      <c r="B75" t="s">
        <v>75</v>
      </c>
      <c r="E75">
        <v>7584</v>
      </c>
      <c r="F75">
        <v>3426</v>
      </c>
      <c r="G75">
        <v>3538</v>
      </c>
      <c r="H75">
        <v>377</v>
      </c>
      <c r="I75">
        <f t="shared" si="4"/>
        <v>4.9709915611814343E-2</v>
      </c>
      <c r="J75">
        <f t="shared" si="5"/>
        <v>0.9182489451476793</v>
      </c>
      <c r="K75" t="str">
        <f t="shared" si="6"/>
        <v>Group 2</v>
      </c>
    </row>
    <row r="76" spans="1:11" x14ac:dyDescent="0.25">
      <c r="A76">
        <v>177</v>
      </c>
      <c r="B76" t="s">
        <v>76</v>
      </c>
      <c r="E76">
        <v>20826</v>
      </c>
      <c r="F76">
        <v>9331</v>
      </c>
      <c r="G76">
        <v>9211</v>
      </c>
      <c r="H76">
        <v>1188</v>
      </c>
      <c r="I76">
        <f t="shared" si="4"/>
        <v>5.7044079515989631E-2</v>
      </c>
      <c r="J76">
        <f t="shared" si="5"/>
        <v>0.89032939594737348</v>
      </c>
      <c r="K76" t="str">
        <f t="shared" si="6"/>
        <v>Group 1</v>
      </c>
    </row>
    <row r="77" spans="1:11" x14ac:dyDescent="0.25">
      <c r="A77">
        <v>179</v>
      </c>
      <c r="B77" t="s">
        <v>77</v>
      </c>
      <c r="E77">
        <v>21895</v>
      </c>
      <c r="F77">
        <v>10257</v>
      </c>
      <c r="G77">
        <v>9507</v>
      </c>
      <c r="H77">
        <v>1194</v>
      </c>
      <c r="I77">
        <f t="shared" si="4"/>
        <v>5.4532998401461523E-2</v>
      </c>
      <c r="J77">
        <f t="shared" si="5"/>
        <v>0.90267184288650382</v>
      </c>
      <c r="K77" t="str">
        <f t="shared" si="6"/>
        <v>Group 1</v>
      </c>
    </row>
    <row r="78" spans="1:11" x14ac:dyDescent="0.25">
      <c r="A78">
        <v>181</v>
      </c>
      <c r="B78" t="s">
        <v>78</v>
      </c>
      <c r="E78">
        <v>133991</v>
      </c>
      <c r="F78">
        <v>57162</v>
      </c>
      <c r="G78">
        <v>60158</v>
      </c>
      <c r="H78">
        <v>7837</v>
      </c>
      <c r="I78">
        <f t="shared" si="4"/>
        <v>5.848900299273832E-2</v>
      </c>
      <c r="J78">
        <f t="shared" si="5"/>
        <v>0.87558119575195348</v>
      </c>
      <c r="K78" t="str">
        <f t="shared" si="6"/>
        <v>Group 1</v>
      </c>
    </row>
    <row r="79" spans="1:11" x14ac:dyDescent="0.25">
      <c r="A79">
        <v>183</v>
      </c>
      <c r="B79" t="s">
        <v>79</v>
      </c>
      <c r="E79">
        <v>123707</v>
      </c>
      <c r="F79">
        <v>45142</v>
      </c>
      <c r="G79">
        <v>47016</v>
      </c>
      <c r="H79">
        <v>8295</v>
      </c>
      <c r="I79">
        <f t="shared" si="4"/>
        <v>6.7053602463886447E-2</v>
      </c>
      <c r="J79">
        <f t="shared" si="5"/>
        <v>0.74496996936309179</v>
      </c>
      <c r="K79" t="str">
        <f t="shared" si="6"/>
        <v>Group 3</v>
      </c>
    </row>
    <row r="80" spans="1:11" x14ac:dyDescent="0.25">
      <c r="A80">
        <v>185</v>
      </c>
      <c r="B80" t="s">
        <v>80</v>
      </c>
      <c r="E80">
        <v>28360</v>
      </c>
      <c r="F80">
        <v>12330</v>
      </c>
      <c r="G80">
        <v>10639</v>
      </c>
      <c r="H80">
        <v>1621</v>
      </c>
      <c r="I80">
        <f t="shared" si="4"/>
        <v>5.7157968970380821E-2</v>
      </c>
      <c r="J80">
        <f t="shared" si="5"/>
        <v>0.80990832157968973</v>
      </c>
      <c r="K80" t="str">
        <f t="shared" si="6"/>
        <v>Group 1</v>
      </c>
    </row>
    <row r="81" spans="1:11" x14ac:dyDescent="0.25">
      <c r="A81">
        <v>187</v>
      </c>
      <c r="B81" t="s">
        <v>81</v>
      </c>
      <c r="E81">
        <v>163694</v>
      </c>
      <c r="F81">
        <v>69293</v>
      </c>
      <c r="G81">
        <v>70661</v>
      </c>
      <c r="H81">
        <v>9969</v>
      </c>
      <c r="I81">
        <f t="shared" si="4"/>
        <v>6.0900216257162756E-2</v>
      </c>
      <c r="J81">
        <f t="shared" si="5"/>
        <v>0.85497330384742265</v>
      </c>
      <c r="K81" t="str">
        <f t="shared" si="6"/>
        <v>Group 3</v>
      </c>
    </row>
    <row r="82" spans="1:11" x14ac:dyDescent="0.25">
      <c r="A82">
        <v>189</v>
      </c>
      <c r="B82" t="s">
        <v>82</v>
      </c>
      <c r="E82">
        <v>33830</v>
      </c>
      <c r="F82">
        <v>15719</v>
      </c>
      <c r="G82">
        <v>14804</v>
      </c>
      <c r="H82">
        <v>2723</v>
      </c>
      <c r="I82">
        <f t="shared" si="4"/>
        <v>8.0490688737806682E-2</v>
      </c>
      <c r="J82">
        <f t="shared" si="5"/>
        <v>0.90224652675140404</v>
      </c>
      <c r="K82" t="str">
        <f t="shared" si="6"/>
        <v>Group 3</v>
      </c>
    </row>
    <row r="83" spans="1:11" x14ac:dyDescent="0.25">
      <c r="A83">
        <v>191</v>
      </c>
      <c r="B83" t="s">
        <v>83</v>
      </c>
      <c r="E83">
        <v>3028</v>
      </c>
      <c r="F83">
        <v>1288</v>
      </c>
      <c r="G83">
        <v>1348</v>
      </c>
      <c r="H83">
        <v>166</v>
      </c>
      <c r="I83">
        <f t="shared" si="4"/>
        <v>5.4821664464993397E-2</v>
      </c>
      <c r="J83">
        <f t="shared" si="5"/>
        <v>0.8705416116248349</v>
      </c>
      <c r="K83" t="str">
        <f t="shared" si="6"/>
        <v>Group 1</v>
      </c>
    </row>
    <row r="84" spans="1:11" x14ac:dyDescent="0.25">
      <c r="A84">
        <v>193</v>
      </c>
      <c r="B84" t="s">
        <v>84</v>
      </c>
      <c r="E84">
        <v>8484</v>
      </c>
      <c r="F84">
        <v>3980</v>
      </c>
      <c r="G84">
        <v>4078</v>
      </c>
      <c r="H84">
        <v>393</v>
      </c>
      <c r="I84">
        <f t="shared" si="4"/>
        <v>4.6322489391796319E-2</v>
      </c>
      <c r="J84">
        <f t="shared" si="5"/>
        <v>0.94978783592644977</v>
      </c>
      <c r="K84" t="str">
        <f t="shared" si="6"/>
        <v>Group 2</v>
      </c>
    </row>
    <row r="85" spans="1:11" x14ac:dyDescent="0.25">
      <c r="A85">
        <v>195</v>
      </c>
      <c r="B85" t="s">
        <v>85</v>
      </c>
      <c r="E85">
        <v>5463</v>
      </c>
      <c r="F85">
        <v>2671</v>
      </c>
      <c r="G85">
        <v>2551</v>
      </c>
      <c r="H85">
        <v>313</v>
      </c>
      <c r="I85">
        <f t="shared" si="4"/>
        <v>5.7294526816767347E-2</v>
      </c>
      <c r="J85">
        <f t="shared" si="5"/>
        <v>0.95588504484715353</v>
      </c>
      <c r="K85" t="str">
        <f t="shared" si="6"/>
        <v>Group 2</v>
      </c>
    </row>
    <row r="86" spans="1:11" x14ac:dyDescent="0.25">
      <c r="A86">
        <v>197</v>
      </c>
      <c r="B86" t="s">
        <v>86</v>
      </c>
      <c r="E86">
        <v>3922</v>
      </c>
      <c r="F86">
        <v>1759</v>
      </c>
      <c r="G86">
        <v>1759</v>
      </c>
      <c r="H86">
        <v>202</v>
      </c>
      <c r="I86">
        <f t="shared" si="4"/>
        <v>5.1504334523202445E-2</v>
      </c>
      <c r="J86">
        <f t="shared" si="5"/>
        <v>0.89699133095359507</v>
      </c>
      <c r="K86" t="str">
        <f t="shared" si="6"/>
        <v>Group 1</v>
      </c>
    </row>
    <row r="87" spans="1:11" x14ac:dyDescent="0.25">
      <c r="A87">
        <v>199</v>
      </c>
      <c r="B87" t="s">
        <v>87</v>
      </c>
      <c r="E87">
        <v>57207</v>
      </c>
      <c r="F87">
        <v>25853</v>
      </c>
      <c r="G87">
        <v>26565</v>
      </c>
      <c r="H87">
        <v>3062</v>
      </c>
      <c r="I87">
        <f t="shared" si="4"/>
        <v>5.3524918279231559E-2</v>
      </c>
      <c r="J87">
        <f t="shared" si="5"/>
        <v>0.91628646843917705</v>
      </c>
      <c r="K87" t="str">
        <f t="shared" si="6"/>
        <v>Group 2</v>
      </c>
    </row>
    <row r="88" spans="1:11" x14ac:dyDescent="0.25">
      <c r="A88">
        <v>201</v>
      </c>
      <c r="B88" t="s">
        <v>88</v>
      </c>
      <c r="E88">
        <v>4698619</v>
      </c>
      <c r="F88">
        <v>1650643</v>
      </c>
      <c r="G88">
        <v>1618305</v>
      </c>
      <c r="H88">
        <v>315119</v>
      </c>
      <c r="I88">
        <f t="shared" si="4"/>
        <v>6.7066301821875743E-2</v>
      </c>
      <c r="J88">
        <f t="shared" si="5"/>
        <v>0.6957252758736131</v>
      </c>
      <c r="K88" t="str">
        <f t="shared" si="6"/>
        <v>Group 3</v>
      </c>
    </row>
    <row r="89" spans="1:11" x14ac:dyDescent="0.25">
      <c r="A89">
        <v>203</v>
      </c>
      <c r="B89" t="s">
        <v>89</v>
      </c>
      <c r="E89">
        <v>66726</v>
      </c>
      <c r="F89">
        <v>24809</v>
      </c>
      <c r="G89">
        <v>25268</v>
      </c>
      <c r="H89">
        <v>3997</v>
      </c>
      <c r="I89">
        <f t="shared" si="4"/>
        <v>5.9901687498126667E-2</v>
      </c>
      <c r="J89">
        <f t="shared" si="5"/>
        <v>0.75048706651080543</v>
      </c>
      <c r="K89" t="str">
        <f t="shared" si="6"/>
        <v>Group 3</v>
      </c>
    </row>
    <row r="90" spans="1:11" x14ac:dyDescent="0.25">
      <c r="A90">
        <v>205</v>
      </c>
      <c r="B90" t="s">
        <v>90</v>
      </c>
      <c r="E90">
        <v>5619</v>
      </c>
      <c r="F90">
        <v>2942</v>
      </c>
      <c r="G90">
        <v>2137</v>
      </c>
      <c r="H90">
        <v>264</v>
      </c>
      <c r="I90">
        <f t="shared" si="4"/>
        <v>4.6983449012279764E-2</v>
      </c>
      <c r="J90">
        <f t="shared" si="5"/>
        <v>0.90389749065670044</v>
      </c>
      <c r="K90" t="str">
        <f t="shared" si="6"/>
        <v>Group 2</v>
      </c>
    </row>
    <row r="91" spans="1:11" x14ac:dyDescent="0.25">
      <c r="A91">
        <v>209</v>
      </c>
      <c r="B91" t="s">
        <v>91</v>
      </c>
      <c r="E91">
        <v>222631</v>
      </c>
      <c r="F91">
        <v>99650</v>
      </c>
      <c r="G91">
        <v>101209</v>
      </c>
      <c r="H91">
        <v>27291</v>
      </c>
      <c r="I91">
        <f t="shared" si="4"/>
        <v>0.12258400671963922</v>
      </c>
      <c r="J91">
        <f t="shared" si="5"/>
        <v>0.90220589226118553</v>
      </c>
      <c r="K91" t="str">
        <f t="shared" si="6"/>
        <v>Group 3</v>
      </c>
    </row>
    <row r="92" spans="1:11" x14ac:dyDescent="0.25">
      <c r="A92">
        <v>211</v>
      </c>
      <c r="B92" t="s">
        <v>92</v>
      </c>
      <c r="E92">
        <v>3825</v>
      </c>
      <c r="F92">
        <v>1824</v>
      </c>
      <c r="G92">
        <v>1800</v>
      </c>
      <c r="H92">
        <v>169</v>
      </c>
      <c r="I92">
        <f t="shared" si="4"/>
        <v>4.4183006535947714E-2</v>
      </c>
      <c r="J92">
        <f t="shared" si="5"/>
        <v>0.94745098039215692</v>
      </c>
      <c r="K92" t="str">
        <f t="shared" si="6"/>
        <v>Group 2</v>
      </c>
    </row>
    <row r="93" spans="1:11" x14ac:dyDescent="0.25">
      <c r="A93">
        <v>213</v>
      </c>
      <c r="B93" t="s">
        <v>93</v>
      </c>
      <c r="E93">
        <v>82299</v>
      </c>
      <c r="F93">
        <v>36021</v>
      </c>
      <c r="G93">
        <v>37890</v>
      </c>
      <c r="H93">
        <v>4461</v>
      </c>
      <c r="I93">
        <f t="shared" si="4"/>
        <v>5.4204789851638541E-2</v>
      </c>
      <c r="J93">
        <f t="shared" si="5"/>
        <v>0.89807895600189558</v>
      </c>
      <c r="K93" t="str">
        <f t="shared" si="6"/>
        <v>Group 1</v>
      </c>
    </row>
    <row r="94" spans="1:11" x14ac:dyDescent="0.25">
      <c r="A94">
        <v>215</v>
      </c>
      <c r="B94" t="s">
        <v>94</v>
      </c>
      <c r="E94">
        <v>865939</v>
      </c>
      <c r="F94">
        <v>411212</v>
      </c>
      <c r="G94">
        <v>428909</v>
      </c>
      <c r="H94">
        <v>66007</v>
      </c>
      <c r="I94">
        <f t="shared" si="4"/>
        <v>7.6225923535029605E-2</v>
      </c>
      <c r="J94">
        <f t="shared" si="5"/>
        <v>0.97018496683946565</v>
      </c>
      <c r="K94" t="str">
        <f t="shared" si="6"/>
        <v>Group 4</v>
      </c>
    </row>
    <row r="95" spans="1:11" x14ac:dyDescent="0.25">
      <c r="A95">
        <v>217</v>
      </c>
      <c r="B95" t="s">
        <v>95</v>
      </c>
      <c r="E95">
        <v>36354</v>
      </c>
      <c r="F95">
        <v>16267</v>
      </c>
      <c r="G95">
        <v>16296</v>
      </c>
      <c r="H95">
        <v>2003</v>
      </c>
      <c r="I95">
        <f t="shared" si="4"/>
        <v>5.5097100731693896E-2</v>
      </c>
      <c r="J95">
        <f t="shared" si="5"/>
        <v>0.89571986576442753</v>
      </c>
      <c r="K95" t="str">
        <f t="shared" si="6"/>
        <v>Group 1</v>
      </c>
    </row>
    <row r="96" spans="1:11" x14ac:dyDescent="0.25">
      <c r="A96">
        <v>219</v>
      </c>
      <c r="B96" t="s">
        <v>96</v>
      </c>
      <c r="E96">
        <v>22980</v>
      </c>
      <c r="F96">
        <v>10569</v>
      </c>
      <c r="G96">
        <v>10714</v>
      </c>
      <c r="H96">
        <v>1627</v>
      </c>
      <c r="I96">
        <f t="shared" si="4"/>
        <v>7.0800696257615314E-2</v>
      </c>
      <c r="J96">
        <f t="shared" si="5"/>
        <v>0.92615317667536989</v>
      </c>
      <c r="K96" t="str">
        <f t="shared" si="6"/>
        <v>Group 4</v>
      </c>
    </row>
    <row r="97" spans="1:11" x14ac:dyDescent="0.25">
      <c r="A97">
        <v>221</v>
      </c>
      <c r="B97" t="s">
        <v>97</v>
      </c>
      <c r="E97">
        <v>60537</v>
      </c>
      <c r="F97">
        <v>28188</v>
      </c>
      <c r="G97">
        <v>29638</v>
      </c>
      <c r="H97">
        <v>2764</v>
      </c>
      <c r="I97">
        <f t="shared" si="4"/>
        <v>4.5658027322133574E-2</v>
      </c>
      <c r="J97">
        <f t="shared" si="5"/>
        <v>0.95521747030741533</v>
      </c>
      <c r="K97" t="str">
        <f t="shared" si="6"/>
        <v>Group 2</v>
      </c>
    </row>
    <row r="98" spans="1:11" x14ac:dyDescent="0.25">
      <c r="A98">
        <v>223</v>
      </c>
      <c r="B98" t="s">
        <v>98</v>
      </c>
      <c r="E98">
        <v>36810</v>
      </c>
      <c r="F98">
        <v>16111</v>
      </c>
      <c r="G98">
        <v>16579</v>
      </c>
      <c r="H98">
        <v>2158</v>
      </c>
      <c r="I98">
        <f t="shared" si="4"/>
        <v>5.8625373539798971E-2</v>
      </c>
      <c r="J98">
        <f t="shared" si="5"/>
        <v>0.88807389296386852</v>
      </c>
      <c r="K98" t="str">
        <f t="shared" si="6"/>
        <v>Group 1</v>
      </c>
    </row>
    <row r="99" spans="1:11" x14ac:dyDescent="0.25">
      <c r="A99">
        <v>225</v>
      </c>
      <c r="B99" t="s">
        <v>99</v>
      </c>
      <c r="E99">
        <v>23169</v>
      </c>
      <c r="F99">
        <v>8735</v>
      </c>
      <c r="G99">
        <v>7856</v>
      </c>
      <c r="H99">
        <v>1108</v>
      </c>
      <c r="I99">
        <f t="shared" si="4"/>
        <v>4.7822521472657427E-2</v>
      </c>
      <c r="J99">
        <f t="shared" si="5"/>
        <v>0.71608614959644357</v>
      </c>
      <c r="K99" t="str">
        <f t="shared" si="6"/>
        <v>Group 1</v>
      </c>
    </row>
    <row r="100" spans="1:11" x14ac:dyDescent="0.25">
      <c r="A100">
        <v>227</v>
      </c>
      <c r="B100" t="s">
        <v>100</v>
      </c>
      <c r="E100">
        <v>36459</v>
      </c>
      <c r="F100">
        <v>18048</v>
      </c>
      <c r="G100">
        <v>14063</v>
      </c>
      <c r="H100">
        <v>2432</v>
      </c>
      <c r="I100">
        <f t="shared" si="4"/>
        <v>6.6705065964508078E-2</v>
      </c>
      <c r="J100">
        <f t="shared" si="5"/>
        <v>0.88074275213253239</v>
      </c>
      <c r="K100" t="str">
        <f t="shared" si="6"/>
        <v>Group 3</v>
      </c>
    </row>
    <row r="101" spans="1:11" x14ac:dyDescent="0.25">
      <c r="A101">
        <v>231</v>
      </c>
      <c r="B101" t="s">
        <v>101</v>
      </c>
      <c r="E101">
        <v>96493</v>
      </c>
      <c r="F101">
        <v>41287</v>
      </c>
      <c r="G101">
        <v>42149</v>
      </c>
      <c r="H101">
        <v>6505</v>
      </c>
      <c r="I101">
        <f t="shared" si="4"/>
        <v>6.7414216575295616E-2</v>
      </c>
      <c r="J101">
        <f t="shared" si="5"/>
        <v>0.8646844848849139</v>
      </c>
      <c r="K101" t="str">
        <f t="shared" si="6"/>
        <v>Group 3</v>
      </c>
    </row>
    <row r="102" spans="1:11" x14ac:dyDescent="0.25">
      <c r="A102">
        <v>233</v>
      </c>
      <c r="B102" t="s">
        <v>102</v>
      </c>
      <c r="E102">
        <v>21198</v>
      </c>
      <c r="F102">
        <v>9795</v>
      </c>
      <c r="G102">
        <v>9636</v>
      </c>
      <c r="H102">
        <v>1198</v>
      </c>
      <c r="I102">
        <f t="shared" si="4"/>
        <v>5.6514765543919238E-2</v>
      </c>
      <c r="J102">
        <f t="shared" si="5"/>
        <v>0.91664307953580526</v>
      </c>
      <c r="K102" t="str">
        <f t="shared" si="6"/>
        <v>Group 2</v>
      </c>
    </row>
    <row r="103" spans="1:11" x14ac:dyDescent="0.25">
      <c r="A103">
        <v>237</v>
      </c>
      <c r="B103" t="s">
        <v>103</v>
      </c>
      <c r="E103">
        <v>8843</v>
      </c>
      <c r="F103">
        <v>4530</v>
      </c>
      <c r="G103">
        <v>3696</v>
      </c>
      <c r="H103">
        <v>601</v>
      </c>
      <c r="I103">
        <f t="shared" si="4"/>
        <v>6.7963360850390134E-2</v>
      </c>
      <c r="J103">
        <f t="shared" si="5"/>
        <v>0.93022729842813523</v>
      </c>
      <c r="K103" t="str">
        <f t="shared" si="6"/>
        <v>Group 4</v>
      </c>
    </row>
    <row r="104" spans="1:11" x14ac:dyDescent="0.25">
      <c r="A104">
        <v>239</v>
      </c>
      <c r="B104" t="s">
        <v>104</v>
      </c>
      <c r="E104">
        <v>14874</v>
      </c>
      <c r="F104">
        <v>6643</v>
      </c>
      <c r="G104">
        <v>6677</v>
      </c>
      <c r="H104">
        <v>799</v>
      </c>
      <c r="I104">
        <f t="shared" si="4"/>
        <v>5.3717897001479088E-2</v>
      </c>
      <c r="J104">
        <f t="shared" si="5"/>
        <v>0.89552238805970152</v>
      </c>
      <c r="K104" t="str">
        <f t="shared" si="6"/>
        <v>Group 1</v>
      </c>
    </row>
    <row r="105" spans="1:11" x14ac:dyDescent="0.25">
      <c r="A105">
        <v>241</v>
      </c>
      <c r="B105" t="s">
        <v>105</v>
      </c>
      <c r="E105">
        <v>35872</v>
      </c>
      <c r="F105">
        <v>14459</v>
      </c>
      <c r="G105">
        <v>14598</v>
      </c>
      <c r="H105">
        <v>1949</v>
      </c>
      <c r="I105">
        <f t="shared" si="4"/>
        <v>5.4332069580731487E-2</v>
      </c>
      <c r="J105">
        <f t="shared" si="5"/>
        <v>0.81001895628902765</v>
      </c>
      <c r="K105" t="str">
        <f t="shared" si="6"/>
        <v>Group 1</v>
      </c>
    </row>
    <row r="106" spans="1:11" x14ac:dyDescent="0.25">
      <c r="A106">
        <v>243</v>
      </c>
      <c r="B106" t="s">
        <v>106</v>
      </c>
      <c r="E106">
        <v>2252</v>
      </c>
      <c r="F106">
        <v>1090</v>
      </c>
      <c r="G106">
        <v>1027</v>
      </c>
      <c r="H106">
        <v>78</v>
      </c>
      <c r="I106">
        <f t="shared" si="4"/>
        <v>3.4635879218472471E-2</v>
      </c>
      <c r="J106">
        <f t="shared" si="5"/>
        <v>0.9400532859680284</v>
      </c>
      <c r="K106" t="str">
        <f t="shared" si="6"/>
        <v>Group 2</v>
      </c>
    </row>
    <row r="107" spans="1:11" x14ac:dyDescent="0.25">
      <c r="A107">
        <v>245</v>
      </c>
      <c r="B107" t="s">
        <v>107</v>
      </c>
      <c r="E107">
        <v>255001</v>
      </c>
      <c r="F107">
        <v>78511</v>
      </c>
      <c r="G107">
        <v>72093</v>
      </c>
      <c r="H107">
        <v>17382</v>
      </c>
      <c r="I107">
        <f t="shared" si="4"/>
        <v>6.8164438570829128E-2</v>
      </c>
      <c r="J107">
        <f t="shared" si="5"/>
        <v>0.59060160548390006</v>
      </c>
      <c r="K107" t="str">
        <f t="shared" si="6"/>
        <v>Group 3</v>
      </c>
    </row>
    <row r="108" spans="1:11" x14ac:dyDescent="0.25">
      <c r="A108">
        <v>247</v>
      </c>
      <c r="B108" t="s">
        <v>108</v>
      </c>
      <c r="E108">
        <v>5248</v>
      </c>
      <c r="F108">
        <v>2615</v>
      </c>
      <c r="G108">
        <v>2490</v>
      </c>
      <c r="H108">
        <v>287</v>
      </c>
      <c r="I108">
        <f t="shared" si="4"/>
        <v>5.46875E-2</v>
      </c>
      <c r="J108">
        <f t="shared" si="5"/>
        <v>0.97275152439024393</v>
      </c>
      <c r="K108" t="str">
        <f t="shared" si="6"/>
        <v>Group 2</v>
      </c>
    </row>
    <row r="109" spans="1:11" x14ac:dyDescent="0.25">
      <c r="A109">
        <v>249</v>
      </c>
      <c r="B109" t="s">
        <v>109</v>
      </c>
      <c r="E109">
        <v>40822</v>
      </c>
      <c r="F109">
        <v>19445</v>
      </c>
      <c r="G109">
        <v>19929</v>
      </c>
      <c r="H109">
        <v>2582</v>
      </c>
      <c r="I109">
        <f t="shared" si="4"/>
        <v>6.3250208221057272E-2</v>
      </c>
      <c r="J109">
        <f t="shared" si="5"/>
        <v>0.9645289304786635</v>
      </c>
      <c r="K109" t="str">
        <f t="shared" si="6"/>
        <v>Group 4</v>
      </c>
    </row>
    <row r="110" spans="1:11" x14ac:dyDescent="0.25">
      <c r="A110">
        <v>251</v>
      </c>
      <c r="B110" t="s">
        <v>110</v>
      </c>
      <c r="E110">
        <v>171361</v>
      </c>
      <c r="F110">
        <v>78082</v>
      </c>
      <c r="G110">
        <v>79115</v>
      </c>
      <c r="H110">
        <v>10386</v>
      </c>
      <c r="I110">
        <f t="shared" si="4"/>
        <v>6.0608890004143302E-2</v>
      </c>
      <c r="J110">
        <f t="shared" si="5"/>
        <v>0.91734408646074661</v>
      </c>
      <c r="K110" t="str">
        <f t="shared" si="6"/>
        <v>Group 4</v>
      </c>
    </row>
    <row r="111" spans="1:11" x14ac:dyDescent="0.25">
      <c r="A111">
        <v>253</v>
      </c>
      <c r="B111" t="s">
        <v>111</v>
      </c>
      <c r="E111">
        <v>19817</v>
      </c>
      <c r="F111">
        <v>9633</v>
      </c>
      <c r="G111">
        <v>6810</v>
      </c>
      <c r="H111">
        <v>1538</v>
      </c>
      <c r="I111">
        <f t="shared" si="4"/>
        <v>7.7610132714336172E-2</v>
      </c>
      <c r="J111">
        <f t="shared" si="5"/>
        <v>0.8297421405863652</v>
      </c>
      <c r="K111" t="str">
        <f t="shared" si="6"/>
        <v>Group 3</v>
      </c>
    </row>
    <row r="112" spans="1:11" x14ac:dyDescent="0.25">
      <c r="A112">
        <v>255</v>
      </c>
      <c r="B112" t="s">
        <v>112</v>
      </c>
      <c r="E112">
        <v>15650</v>
      </c>
      <c r="F112">
        <v>7702</v>
      </c>
      <c r="G112">
        <v>6093</v>
      </c>
      <c r="H112">
        <v>1253</v>
      </c>
      <c r="I112">
        <f t="shared" si="4"/>
        <v>8.0063897763578279E-2</v>
      </c>
      <c r="J112">
        <f t="shared" si="5"/>
        <v>0.88146964856230037</v>
      </c>
      <c r="K112" t="str">
        <f t="shared" si="6"/>
        <v>Group 3</v>
      </c>
    </row>
    <row r="113" spans="1:11" x14ac:dyDescent="0.25">
      <c r="A113">
        <v>257</v>
      </c>
      <c r="B113" t="s">
        <v>113</v>
      </c>
      <c r="E113">
        <v>128622</v>
      </c>
      <c r="F113">
        <v>52753</v>
      </c>
      <c r="G113">
        <v>53803</v>
      </c>
      <c r="H113">
        <v>7165</v>
      </c>
      <c r="I113">
        <f t="shared" si="4"/>
        <v>5.5705866803501737E-2</v>
      </c>
      <c r="J113">
        <f t="shared" si="5"/>
        <v>0.82844303462860169</v>
      </c>
      <c r="K113" t="str">
        <f t="shared" si="6"/>
        <v>Group 1</v>
      </c>
    </row>
    <row r="114" spans="1:11" x14ac:dyDescent="0.25">
      <c r="A114">
        <v>259</v>
      </c>
      <c r="B114" t="s">
        <v>114</v>
      </c>
      <c r="E114">
        <v>45641</v>
      </c>
      <c r="F114">
        <v>21128</v>
      </c>
      <c r="G114">
        <v>22062</v>
      </c>
      <c r="H114">
        <v>2430</v>
      </c>
      <c r="I114">
        <f t="shared" si="4"/>
        <v>5.3241602944720752E-2</v>
      </c>
      <c r="J114">
        <f t="shared" si="5"/>
        <v>0.9462982844372384</v>
      </c>
      <c r="K114" t="str">
        <f t="shared" si="6"/>
        <v>Group 2</v>
      </c>
    </row>
    <row r="115" spans="1:11" x14ac:dyDescent="0.25">
      <c r="A115">
        <v>265</v>
      </c>
      <c r="B115" t="s">
        <v>115</v>
      </c>
      <c r="E115">
        <v>52405</v>
      </c>
      <c r="F115">
        <v>23587</v>
      </c>
      <c r="G115">
        <v>25637</v>
      </c>
      <c r="H115">
        <v>2847</v>
      </c>
      <c r="I115">
        <f t="shared" si="4"/>
        <v>5.4326877206373435E-2</v>
      </c>
      <c r="J115">
        <f t="shared" si="5"/>
        <v>0.93929968514454731</v>
      </c>
      <c r="K115" t="str">
        <f t="shared" si="6"/>
        <v>Group 2</v>
      </c>
    </row>
    <row r="116" spans="1:11" x14ac:dyDescent="0.25">
      <c r="A116">
        <v>271</v>
      </c>
      <c r="B116" t="s">
        <v>116</v>
      </c>
      <c r="E116">
        <v>3767</v>
      </c>
      <c r="F116">
        <v>1951</v>
      </c>
      <c r="G116">
        <v>1584</v>
      </c>
      <c r="H116">
        <v>260</v>
      </c>
      <c r="I116">
        <f t="shared" si="4"/>
        <v>6.9020440668967342E-2</v>
      </c>
      <c r="J116">
        <f t="shared" si="5"/>
        <v>0.93841252986461376</v>
      </c>
      <c r="K116" t="str">
        <f t="shared" si="6"/>
        <v>Group 4</v>
      </c>
    </row>
    <row r="117" spans="1:11" x14ac:dyDescent="0.25">
      <c r="A117">
        <v>273</v>
      </c>
      <c r="B117" t="s">
        <v>117</v>
      </c>
      <c r="E117">
        <v>31129</v>
      </c>
      <c r="F117">
        <v>14298</v>
      </c>
      <c r="G117">
        <v>13945</v>
      </c>
      <c r="H117">
        <v>4723</v>
      </c>
      <c r="I117">
        <f t="shared" si="4"/>
        <v>0.15172347328857336</v>
      </c>
      <c r="J117">
        <f t="shared" si="5"/>
        <v>0.90728902309743331</v>
      </c>
      <c r="K117" t="str">
        <f t="shared" si="6"/>
        <v>Group 4</v>
      </c>
    </row>
    <row r="118" spans="1:11" x14ac:dyDescent="0.25">
      <c r="A118">
        <v>275</v>
      </c>
      <c r="B118" t="s">
        <v>118</v>
      </c>
      <c r="E118">
        <v>3653</v>
      </c>
      <c r="F118">
        <v>1607</v>
      </c>
      <c r="G118">
        <v>1659</v>
      </c>
      <c r="H118">
        <v>178</v>
      </c>
      <c r="I118">
        <f t="shared" si="4"/>
        <v>4.8727073638105668E-2</v>
      </c>
      <c r="J118">
        <f t="shared" si="5"/>
        <v>0.8940596769778264</v>
      </c>
      <c r="K118" t="str">
        <f t="shared" si="6"/>
        <v>Group 1</v>
      </c>
    </row>
    <row r="119" spans="1:11" x14ac:dyDescent="0.25">
      <c r="A119">
        <v>277</v>
      </c>
      <c r="B119" t="s">
        <v>119</v>
      </c>
      <c r="E119">
        <v>49728</v>
      </c>
      <c r="F119">
        <v>19515</v>
      </c>
      <c r="G119">
        <v>20728</v>
      </c>
      <c r="H119">
        <v>2796</v>
      </c>
      <c r="I119">
        <f t="shared" si="4"/>
        <v>5.6225868725868725E-2</v>
      </c>
      <c r="J119">
        <f t="shared" si="5"/>
        <v>0.80926238738738743</v>
      </c>
      <c r="K119" t="str">
        <f t="shared" si="6"/>
        <v>Group 1</v>
      </c>
    </row>
    <row r="120" spans="1:11" x14ac:dyDescent="0.25">
      <c r="A120">
        <v>281</v>
      </c>
      <c r="B120" t="s">
        <v>120</v>
      </c>
      <c r="E120">
        <v>21229</v>
      </c>
      <c r="F120">
        <v>9385</v>
      </c>
      <c r="G120">
        <v>9710</v>
      </c>
      <c r="H120">
        <v>1056</v>
      </c>
      <c r="I120">
        <f t="shared" si="4"/>
        <v>4.9743275707758258E-2</v>
      </c>
      <c r="J120">
        <f t="shared" si="5"/>
        <v>0.89947713034057186</v>
      </c>
      <c r="K120" t="str">
        <f t="shared" si="6"/>
        <v>Group 1</v>
      </c>
    </row>
    <row r="121" spans="1:11" x14ac:dyDescent="0.25">
      <c r="A121">
        <v>283</v>
      </c>
      <c r="B121" t="s">
        <v>121</v>
      </c>
      <c r="E121">
        <v>7531</v>
      </c>
      <c r="F121">
        <v>4324</v>
      </c>
      <c r="G121">
        <v>2976</v>
      </c>
      <c r="H121">
        <v>1077</v>
      </c>
      <c r="I121">
        <f t="shared" si="4"/>
        <v>0.1430088965608817</v>
      </c>
      <c r="J121">
        <f t="shared" si="5"/>
        <v>0.96932678263178862</v>
      </c>
      <c r="K121" t="str">
        <f t="shared" si="6"/>
        <v>Group 4</v>
      </c>
    </row>
    <row r="122" spans="1:11" x14ac:dyDescent="0.25">
      <c r="A122">
        <v>285</v>
      </c>
      <c r="B122" t="s">
        <v>122</v>
      </c>
      <c r="E122">
        <v>20110</v>
      </c>
      <c r="F122">
        <v>8919</v>
      </c>
      <c r="G122">
        <v>9331</v>
      </c>
      <c r="H122">
        <v>1030</v>
      </c>
      <c r="I122">
        <f t="shared" si="4"/>
        <v>5.1218299353555444E-2</v>
      </c>
      <c r="J122">
        <f t="shared" si="5"/>
        <v>0.90750870213823964</v>
      </c>
      <c r="K122" t="str">
        <f t="shared" si="6"/>
        <v>Group 2</v>
      </c>
    </row>
    <row r="123" spans="1:11" x14ac:dyDescent="0.25">
      <c r="A123">
        <v>287</v>
      </c>
      <c r="B123" t="s">
        <v>123</v>
      </c>
      <c r="E123">
        <v>17144</v>
      </c>
      <c r="F123">
        <v>7278</v>
      </c>
      <c r="G123">
        <v>7370</v>
      </c>
      <c r="H123">
        <v>929</v>
      </c>
      <c r="I123">
        <f t="shared" si="4"/>
        <v>5.4188054129724682E-2</v>
      </c>
      <c r="J123">
        <f t="shared" si="5"/>
        <v>0.85440970601959865</v>
      </c>
      <c r="K123" t="str">
        <f t="shared" si="6"/>
        <v>Group 1</v>
      </c>
    </row>
    <row r="124" spans="1:11" x14ac:dyDescent="0.25">
      <c r="A124">
        <v>289</v>
      </c>
      <c r="B124" t="s">
        <v>124</v>
      </c>
      <c r="E124">
        <v>17270</v>
      </c>
      <c r="F124">
        <v>7722</v>
      </c>
      <c r="G124">
        <v>7766</v>
      </c>
      <c r="H124">
        <v>807</v>
      </c>
      <c r="I124">
        <f t="shared" si="4"/>
        <v>4.6728430804863927E-2</v>
      </c>
      <c r="J124">
        <f t="shared" si="5"/>
        <v>0.89681528662420384</v>
      </c>
      <c r="K124" t="str">
        <f t="shared" si="6"/>
        <v>Group 1</v>
      </c>
    </row>
    <row r="125" spans="1:11" x14ac:dyDescent="0.25">
      <c r="A125">
        <v>291</v>
      </c>
      <c r="B125" t="s">
        <v>125</v>
      </c>
      <c r="E125">
        <v>86323</v>
      </c>
      <c r="F125">
        <v>37161</v>
      </c>
      <c r="G125">
        <v>37324</v>
      </c>
      <c r="H125">
        <v>5645</v>
      </c>
      <c r="I125">
        <f t="shared" si="4"/>
        <v>6.5393927458498896E-2</v>
      </c>
      <c r="J125">
        <f t="shared" si="5"/>
        <v>0.86286389490634019</v>
      </c>
      <c r="K125" t="str">
        <f t="shared" si="6"/>
        <v>Group 3</v>
      </c>
    </row>
    <row r="126" spans="1:11" x14ac:dyDescent="0.25">
      <c r="A126">
        <v>293</v>
      </c>
      <c r="B126" t="s">
        <v>126</v>
      </c>
      <c r="E126">
        <v>23519</v>
      </c>
      <c r="F126">
        <v>9591</v>
      </c>
      <c r="G126">
        <v>8889</v>
      </c>
      <c r="H126">
        <v>1415</v>
      </c>
      <c r="I126">
        <f t="shared" si="4"/>
        <v>6.0164122624261233E-2</v>
      </c>
      <c r="J126">
        <f t="shared" si="5"/>
        <v>0.78574769335430927</v>
      </c>
      <c r="K126" t="str">
        <f t="shared" si="6"/>
        <v>Group 3</v>
      </c>
    </row>
    <row r="127" spans="1:11" x14ac:dyDescent="0.25">
      <c r="A127">
        <v>297</v>
      </c>
      <c r="B127" t="s">
        <v>127</v>
      </c>
      <c r="E127">
        <v>12166</v>
      </c>
      <c r="F127">
        <v>5908</v>
      </c>
      <c r="G127">
        <v>5290</v>
      </c>
      <c r="H127">
        <v>673</v>
      </c>
      <c r="I127">
        <f t="shared" si="4"/>
        <v>5.5318099621897092E-2</v>
      </c>
      <c r="J127">
        <f t="shared" si="5"/>
        <v>0.92043399638336343</v>
      </c>
      <c r="K127" t="str">
        <f t="shared" si="6"/>
        <v>Group 2</v>
      </c>
    </row>
    <row r="128" spans="1:11" x14ac:dyDescent="0.25">
      <c r="A128">
        <v>299</v>
      </c>
      <c r="B128" t="s">
        <v>128</v>
      </c>
      <c r="E128">
        <v>21646</v>
      </c>
      <c r="F128">
        <v>10025</v>
      </c>
      <c r="G128">
        <v>10717</v>
      </c>
      <c r="H128">
        <v>831</v>
      </c>
      <c r="I128">
        <f t="shared" si="4"/>
        <v>3.8390464750993253E-2</v>
      </c>
      <c r="J128">
        <f t="shared" si="5"/>
        <v>0.95823708768363669</v>
      </c>
      <c r="K128" t="str">
        <f t="shared" si="6"/>
        <v>Group 2</v>
      </c>
    </row>
    <row r="129" spans="1:11" x14ac:dyDescent="0.25">
      <c r="A129">
        <v>303</v>
      </c>
      <c r="B129" t="s">
        <v>129</v>
      </c>
      <c r="E129">
        <v>307412</v>
      </c>
      <c r="F129">
        <v>130750</v>
      </c>
      <c r="G129">
        <v>135396</v>
      </c>
      <c r="H129">
        <v>37729</v>
      </c>
      <c r="I129">
        <f t="shared" si="4"/>
        <v>0.12273105799383238</v>
      </c>
      <c r="J129">
        <f t="shared" si="5"/>
        <v>0.86576321028456926</v>
      </c>
      <c r="K129" t="str">
        <f t="shared" si="6"/>
        <v>Group 3</v>
      </c>
    </row>
    <row r="130" spans="1:11" x14ac:dyDescent="0.25">
      <c r="A130">
        <v>307</v>
      </c>
      <c r="B130" t="s">
        <v>130</v>
      </c>
      <c r="E130">
        <v>7987</v>
      </c>
      <c r="F130">
        <v>3707</v>
      </c>
      <c r="G130">
        <v>3735</v>
      </c>
      <c r="H130">
        <v>445</v>
      </c>
      <c r="I130">
        <f t="shared" si="4"/>
        <v>5.5715537748841866E-2</v>
      </c>
      <c r="J130">
        <f t="shared" si="5"/>
        <v>0.93176411668962067</v>
      </c>
      <c r="K130" t="str">
        <f t="shared" si="6"/>
        <v>Group 2</v>
      </c>
    </row>
    <row r="131" spans="1:11" x14ac:dyDescent="0.25">
      <c r="A131">
        <v>309</v>
      </c>
      <c r="B131" t="s">
        <v>131</v>
      </c>
      <c r="E131">
        <v>254607</v>
      </c>
      <c r="F131">
        <v>100271</v>
      </c>
      <c r="G131">
        <v>103177</v>
      </c>
      <c r="H131">
        <v>26179</v>
      </c>
      <c r="I131">
        <f t="shared" ref="I131:I194" si="7">H131/E131</f>
        <v>0.10282121072869167</v>
      </c>
      <c r="J131">
        <f t="shared" ref="J131:J194" si="8">(F131+G131)/E131</f>
        <v>0.79906679706370998</v>
      </c>
      <c r="K131" t="str">
        <f t="shared" ref="K131:K194" si="9">IF(AND(I131&lt;=$Q$2,J131&lt;=$R$2),"Group 1",IF(AND(I131&lt;=$Q$2,J131&gt;$R$2),"Group 2",IF(AND(I131&gt;$Q$2,J131&lt;=$R$2),"Group 3","Group 4")))</f>
        <v>Group 3</v>
      </c>
    </row>
    <row r="132" spans="1:11" x14ac:dyDescent="0.25">
      <c r="A132">
        <v>313</v>
      </c>
      <c r="B132" t="s">
        <v>132</v>
      </c>
      <c r="E132">
        <v>14422</v>
      </c>
      <c r="F132">
        <v>6080</v>
      </c>
      <c r="G132">
        <v>4893</v>
      </c>
      <c r="H132">
        <v>1280</v>
      </c>
      <c r="I132">
        <f t="shared" si="7"/>
        <v>8.875329357925392E-2</v>
      </c>
      <c r="J132">
        <f t="shared" si="8"/>
        <v>0.76085147691027599</v>
      </c>
      <c r="K132" t="str">
        <f t="shared" si="9"/>
        <v>Group 3</v>
      </c>
    </row>
    <row r="133" spans="1:11" x14ac:dyDescent="0.25">
      <c r="A133">
        <v>315</v>
      </c>
      <c r="B133" t="s">
        <v>133</v>
      </c>
      <c r="E133">
        <v>9928</v>
      </c>
      <c r="F133">
        <v>3653</v>
      </c>
      <c r="G133">
        <v>3697</v>
      </c>
      <c r="H133">
        <v>437</v>
      </c>
      <c r="I133">
        <f t="shared" si="7"/>
        <v>4.4016921837228044E-2</v>
      </c>
      <c r="J133">
        <f t="shared" si="8"/>
        <v>0.74033037872683316</v>
      </c>
      <c r="K133" t="str">
        <f t="shared" si="9"/>
        <v>Group 1</v>
      </c>
    </row>
    <row r="134" spans="1:11" x14ac:dyDescent="0.25">
      <c r="A134">
        <v>319</v>
      </c>
      <c r="B134" t="s">
        <v>134</v>
      </c>
      <c r="E134">
        <v>4280</v>
      </c>
      <c r="F134">
        <v>2079</v>
      </c>
      <c r="G134">
        <v>2066</v>
      </c>
      <c r="H134">
        <v>185</v>
      </c>
      <c r="I134">
        <f t="shared" si="7"/>
        <v>4.3224299065420559E-2</v>
      </c>
      <c r="J134">
        <f t="shared" si="8"/>
        <v>0.96845794392523366</v>
      </c>
      <c r="K134" t="str">
        <f t="shared" si="9"/>
        <v>Group 2</v>
      </c>
    </row>
    <row r="135" spans="1:11" x14ac:dyDescent="0.25">
      <c r="A135">
        <v>321</v>
      </c>
      <c r="B135" t="s">
        <v>135</v>
      </c>
      <c r="E135">
        <v>36552</v>
      </c>
      <c r="F135">
        <v>15469</v>
      </c>
      <c r="G135">
        <v>15079</v>
      </c>
      <c r="H135">
        <v>2161</v>
      </c>
      <c r="I135">
        <f t="shared" si="7"/>
        <v>5.9121251915079887E-2</v>
      </c>
      <c r="J135">
        <f t="shared" si="8"/>
        <v>0.83574086233311451</v>
      </c>
      <c r="K135" t="str">
        <f t="shared" si="9"/>
        <v>Group 1</v>
      </c>
    </row>
    <row r="136" spans="1:11" x14ac:dyDescent="0.25">
      <c r="A136">
        <v>323</v>
      </c>
      <c r="B136" t="s">
        <v>136</v>
      </c>
      <c r="E136">
        <v>58485</v>
      </c>
      <c r="F136">
        <v>28051</v>
      </c>
      <c r="G136">
        <v>28299</v>
      </c>
      <c r="H136">
        <v>4786</v>
      </c>
      <c r="I136">
        <f t="shared" si="7"/>
        <v>8.1832948619304097E-2</v>
      </c>
      <c r="J136">
        <f t="shared" si="8"/>
        <v>0.96349491322561343</v>
      </c>
      <c r="K136" t="str">
        <f t="shared" si="9"/>
        <v>Group 4</v>
      </c>
    </row>
    <row r="137" spans="1:11" x14ac:dyDescent="0.25">
      <c r="A137">
        <v>325</v>
      </c>
      <c r="B137" t="s">
        <v>137</v>
      </c>
      <c r="E137">
        <v>50921</v>
      </c>
      <c r="F137">
        <v>24195</v>
      </c>
      <c r="G137">
        <v>23377</v>
      </c>
      <c r="H137">
        <v>3459</v>
      </c>
      <c r="I137">
        <f t="shared" si="7"/>
        <v>6.7928752381139407E-2</v>
      </c>
      <c r="J137">
        <f t="shared" si="8"/>
        <v>0.93423145656998097</v>
      </c>
      <c r="K137" t="str">
        <f t="shared" si="9"/>
        <v>Group 4</v>
      </c>
    </row>
    <row r="138" spans="1:11" x14ac:dyDescent="0.25">
      <c r="A138">
        <v>327</v>
      </c>
      <c r="B138" t="s">
        <v>138</v>
      </c>
      <c r="E138">
        <v>2139</v>
      </c>
      <c r="F138">
        <v>1007</v>
      </c>
      <c r="G138">
        <v>1036</v>
      </c>
      <c r="H138">
        <v>87</v>
      </c>
      <c r="I138">
        <f t="shared" si="7"/>
        <v>4.067321178120617E-2</v>
      </c>
      <c r="J138">
        <f t="shared" si="8"/>
        <v>0.95511921458625526</v>
      </c>
      <c r="K138" t="str">
        <f t="shared" si="9"/>
        <v>Group 2</v>
      </c>
    </row>
    <row r="139" spans="1:11" x14ac:dyDescent="0.25">
      <c r="A139">
        <v>329</v>
      </c>
      <c r="B139" t="s">
        <v>139</v>
      </c>
      <c r="E139">
        <v>172578</v>
      </c>
      <c r="F139">
        <v>76748</v>
      </c>
      <c r="G139">
        <v>75284</v>
      </c>
      <c r="H139">
        <v>10999</v>
      </c>
      <c r="I139">
        <f t="shared" si="7"/>
        <v>6.3733500214395805E-2</v>
      </c>
      <c r="J139">
        <f t="shared" si="8"/>
        <v>0.88094658647104496</v>
      </c>
      <c r="K139" t="str">
        <f t="shared" si="9"/>
        <v>Group 3</v>
      </c>
    </row>
    <row r="140" spans="1:11" x14ac:dyDescent="0.25">
      <c r="A140">
        <v>331</v>
      </c>
      <c r="B140" t="s">
        <v>140</v>
      </c>
      <c r="E140">
        <v>25131</v>
      </c>
      <c r="F140">
        <v>10699</v>
      </c>
      <c r="G140">
        <v>11025</v>
      </c>
      <c r="H140">
        <v>1362</v>
      </c>
      <c r="I140">
        <f t="shared" si="7"/>
        <v>5.4196012892443593E-2</v>
      </c>
      <c r="J140">
        <f t="shared" si="8"/>
        <v>0.86443038478373324</v>
      </c>
      <c r="K140" t="str">
        <f t="shared" si="9"/>
        <v>Group 1</v>
      </c>
    </row>
    <row r="141" spans="1:11" x14ac:dyDescent="0.25">
      <c r="A141">
        <v>333</v>
      </c>
      <c r="B141" t="s">
        <v>141</v>
      </c>
      <c r="E141">
        <v>4921</v>
      </c>
      <c r="F141">
        <v>2358</v>
      </c>
      <c r="G141">
        <v>2377</v>
      </c>
      <c r="H141">
        <v>223</v>
      </c>
      <c r="I141">
        <f t="shared" si="7"/>
        <v>4.531599268441374E-2</v>
      </c>
      <c r="J141">
        <f t="shared" si="8"/>
        <v>0.96220280430806748</v>
      </c>
      <c r="K141" t="str">
        <f t="shared" si="9"/>
        <v>Group 2</v>
      </c>
    </row>
    <row r="142" spans="1:11" x14ac:dyDescent="0.25">
      <c r="A142">
        <v>337</v>
      </c>
      <c r="B142" t="s">
        <v>142</v>
      </c>
      <c r="E142">
        <v>19596</v>
      </c>
      <c r="F142">
        <v>9169</v>
      </c>
      <c r="G142">
        <v>9555</v>
      </c>
      <c r="H142">
        <v>966</v>
      </c>
      <c r="I142">
        <f t="shared" si="7"/>
        <v>4.9295774647887321E-2</v>
      </c>
      <c r="J142">
        <f t="shared" si="8"/>
        <v>0.95550112267809761</v>
      </c>
      <c r="K142" t="str">
        <f t="shared" si="9"/>
        <v>Group 2</v>
      </c>
    </row>
    <row r="143" spans="1:11" x14ac:dyDescent="0.25">
      <c r="A143">
        <v>339</v>
      </c>
      <c r="B143" t="s">
        <v>143</v>
      </c>
      <c r="E143">
        <v>590925</v>
      </c>
      <c r="F143">
        <v>259121</v>
      </c>
      <c r="G143">
        <v>262145</v>
      </c>
      <c r="H143">
        <v>34288</v>
      </c>
      <c r="I143">
        <f t="shared" si="7"/>
        <v>5.8024283961585647E-2</v>
      </c>
      <c r="J143">
        <f t="shared" si="8"/>
        <v>0.88211871218851801</v>
      </c>
      <c r="K143" t="str">
        <f t="shared" si="9"/>
        <v>Group 1</v>
      </c>
    </row>
    <row r="144" spans="1:11" x14ac:dyDescent="0.25">
      <c r="A144">
        <v>341</v>
      </c>
      <c r="B144" t="s">
        <v>144</v>
      </c>
      <c r="E144">
        <v>21485</v>
      </c>
      <c r="F144">
        <v>9341</v>
      </c>
      <c r="G144">
        <v>9001</v>
      </c>
      <c r="H144">
        <v>1391</v>
      </c>
      <c r="I144">
        <f t="shared" si="7"/>
        <v>6.4742843844542708E-2</v>
      </c>
      <c r="J144">
        <f t="shared" si="8"/>
        <v>0.85371189201768671</v>
      </c>
      <c r="K144" t="str">
        <f t="shared" si="9"/>
        <v>Group 3</v>
      </c>
    </row>
    <row r="145" spans="1:11" x14ac:dyDescent="0.25">
      <c r="A145">
        <v>343</v>
      </c>
      <c r="B145" t="s">
        <v>145</v>
      </c>
      <c r="E145">
        <v>12339</v>
      </c>
      <c r="F145">
        <v>4306</v>
      </c>
      <c r="G145">
        <v>4621</v>
      </c>
      <c r="H145">
        <v>634</v>
      </c>
      <c r="I145">
        <f t="shared" si="7"/>
        <v>5.1381797552475891E-2</v>
      </c>
      <c r="J145">
        <f t="shared" si="8"/>
        <v>0.72347840181538214</v>
      </c>
      <c r="K145" t="str">
        <f t="shared" si="9"/>
        <v>Group 1</v>
      </c>
    </row>
    <row r="146" spans="1:11" x14ac:dyDescent="0.25">
      <c r="A146">
        <v>347</v>
      </c>
      <c r="B146" t="s">
        <v>146</v>
      </c>
      <c r="E146">
        <v>65711</v>
      </c>
      <c r="F146">
        <v>24802</v>
      </c>
      <c r="G146">
        <v>26017</v>
      </c>
      <c r="H146">
        <v>8538</v>
      </c>
      <c r="I146">
        <f t="shared" si="7"/>
        <v>0.12993258358570103</v>
      </c>
      <c r="J146">
        <f t="shared" si="8"/>
        <v>0.77337127725951516</v>
      </c>
      <c r="K146" t="str">
        <f t="shared" si="9"/>
        <v>Group 3</v>
      </c>
    </row>
    <row r="147" spans="1:11" x14ac:dyDescent="0.25">
      <c r="A147">
        <v>349</v>
      </c>
      <c r="B147" t="s">
        <v>147</v>
      </c>
      <c r="E147">
        <v>49565</v>
      </c>
      <c r="F147">
        <v>19877</v>
      </c>
      <c r="G147">
        <v>20367</v>
      </c>
      <c r="H147">
        <v>3027</v>
      </c>
      <c r="I147">
        <f t="shared" si="7"/>
        <v>6.1071320488247753E-2</v>
      </c>
      <c r="J147">
        <f t="shared" si="8"/>
        <v>0.81194391203470195</v>
      </c>
      <c r="K147" t="str">
        <f t="shared" si="9"/>
        <v>Group 3</v>
      </c>
    </row>
    <row r="148" spans="1:11" x14ac:dyDescent="0.25">
      <c r="A148">
        <v>353</v>
      </c>
      <c r="B148" t="s">
        <v>148</v>
      </c>
      <c r="E148">
        <v>14751</v>
      </c>
      <c r="F148">
        <v>6643</v>
      </c>
      <c r="G148">
        <v>6709</v>
      </c>
      <c r="H148">
        <v>873</v>
      </c>
      <c r="I148">
        <f t="shared" si="7"/>
        <v>5.9182428309945086E-2</v>
      </c>
      <c r="J148">
        <f t="shared" si="8"/>
        <v>0.90515897227306619</v>
      </c>
      <c r="K148" t="str">
        <f t="shared" si="9"/>
        <v>Group 2</v>
      </c>
    </row>
    <row r="149" spans="1:11" x14ac:dyDescent="0.25">
      <c r="A149">
        <v>355</v>
      </c>
      <c r="B149" t="s">
        <v>149</v>
      </c>
      <c r="E149">
        <v>362265</v>
      </c>
      <c r="F149">
        <v>162604</v>
      </c>
      <c r="G149">
        <v>166581</v>
      </c>
      <c r="H149">
        <v>25878</v>
      </c>
      <c r="I149">
        <f t="shared" si="7"/>
        <v>7.1433895076808418E-2</v>
      </c>
      <c r="J149">
        <f t="shared" si="8"/>
        <v>0.90868563068471975</v>
      </c>
      <c r="K149" t="str">
        <f t="shared" si="9"/>
        <v>Group 4</v>
      </c>
    </row>
    <row r="150" spans="1:11" x14ac:dyDescent="0.25">
      <c r="A150">
        <v>357</v>
      </c>
      <c r="B150" t="s">
        <v>150</v>
      </c>
      <c r="E150">
        <v>9947</v>
      </c>
      <c r="F150">
        <v>4759</v>
      </c>
      <c r="G150">
        <v>4663</v>
      </c>
      <c r="H150">
        <v>635</v>
      </c>
      <c r="I150">
        <f t="shared" si="7"/>
        <v>6.3838343219061025E-2</v>
      </c>
      <c r="J150">
        <f t="shared" si="8"/>
        <v>0.9472202674173118</v>
      </c>
      <c r="K150" t="str">
        <f t="shared" si="9"/>
        <v>Group 4</v>
      </c>
    </row>
    <row r="151" spans="1:11" x14ac:dyDescent="0.25">
      <c r="A151">
        <v>359</v>
      </c>
      <c r="B151" t="s">
        <v>151</v>
      </c>
      <c r="E151">
        <v>2131</v>
      </c>
      <c r="F151">
        <v>1030</v>
      </c>
      <c r="G151">
        <v>935</v>
      </c>
      <c r="H151">
        <v>109</v>
      </c>
      <c r="I151">
        <f t="shared" si="7"/>
        <v>5.1149694978883151E-2</v>
      </c>
      <c r="J151">
        <f t="shared" si="8"/>
        <v>0.9221022993899578</v>
      </c>
      <c r="K151" t="str">
        <f t="shared" si="9"/>
        <v>Group 2</v>
      </c>
    </row>
    <row r="152" spans="1:11" x14ac:dyDescent="0.25">
      <c r="A152">
        <v>361</v>
      </c>
      <c r="B152" t="s">
        <v>152</v>
      </c>
      <c r="E152">
        <v>83572</v>
      </c>
      <c r="F152">
        <v>36336</v>
      </c>
      <c r="G152">
        <v>36856</v>
      </c>
      <c r="H152">
        <v>4849</v>
      </c>
      <c r="I152">
        <f t="shared" si="7"/>
        <v>5.8021825491791509E-2</v>
      </c>
      <c r="J152">
        <f t="shared" si="8"/>
        <v>0.87579572105489878</v>
      </c>
      <c r="K152" t="str">
        <f t="shared" si="9"/>
        <v>Group 1</v>
      </c>
    </row>
    <row r="153" spans="1:11" x14ac:dyDescent="0.25">
      <c r="A153">
        <v>363</v>
      </c>
      <c r="B153" t="s">
        <v>153</v>
      </c>
      <c r="E153">
        <v>28875</v>
      </c>
      <c r="F153">
        <v>13308</v>
      </c>
      <c r="G153">
        <v>13745</v>
      </c>
      <c r="H153">
        <v>1736</v>
      </c>
      <c r="I153">
        <f t="shared" si="7"/>
        <v>6.0121212121212124E-2</v>
      </c>
      <c r="J153">
        <f t="shared" si="8"/>
        <v>0.9369004329004329</v>
      </c>
      <c r="K153" t="str">
        <f t="shared" si="9"/>
        <v>Group 4</v>
      </c>
    </row>
    <row r="154" spans="1:11" x14ac:dyDescent="0.25">
      <c r="A154">
        <v>365</v>
      </c>
      <c r="B154" t="s">
        <v>154</v>
      </c>
      <c r="E154">
        <v>23148</v>
      </c>
      <c r="F154">
        <v>9270</v>
      </c>
      <c r="G154">
        <v>9329</v>
      </c>
      <c r="H154">
        <v>1323</v>
      </c>
      <c r="I154">
        <f t="shared" si="7"/>
        <v>5.7153965785381025E-2</v>
      </c>
      <c r="J154">
        <f t="shared" si="8"/>
        <v>0.80348194228443059</v>
      </c>
      <c r="K154" t="str">
        <f t="shared" si="9"/>
        <v>Group 1</v>
      </c>
    </row>
    <row r="155" spans="1:11" x14ac:dyDescent="0.25">
      <c r="A155">
        <v>367</v>
      </c>
      <c r="B155" t="s">
        <v>155</v>
      </c>
      <c r="E155">
        <v>138371</v>
      </c>
      <c r="F155">
        <v>65216</v>
      </c>
      <c r="G155">
        <v>66097</v>
      </c>
      <c r="H155">
        <v>7434</v>
      </c>
      <c r="I155">
        <f t="shared" si="7"/>
        <v>5.3725130265734874E-2</v>
      </c>
      <c r="J155">
        <f t="shared" si="8"/>
        <v>0.94899220212327728</v>
      </c>
      <c r="K155" t="str">
        <f t="shared" si="9"/>
        <v>Group 2</v>
      </c>
    </row>
    <row r="156" spans="1:11" x14ac:dyDescent="0.25">
      <c r="A156">
        <v>371</v>
      </c>
      <c r="B156" t="s">
        <v>156</v>
      </c>
      <c r="E156">
        <v>15673</v>
      </c>
      <c r="F156">
        <v>7982</v>
      </c>
      <c r="G156">
        <v>6352</v>
      </c>
      <c r="H156">
        <v>946</v>
      </c>
      <c r="I156">
        <f t="shared" si="7"/>
        <v>6.0358578447010786E-2</v>
      </c>
      <c r="J156">
        <f t="shared" si="8"/>
        <v>0.91456645185988639</v>
      </c>
      <c r="K156" t="str">
        <f t="shared" si="9"/>
        <v>Group 4</v>
      </c>
    </row>
    <row r="157" spans="1:11" x14ac:dyDescent="0.25">
      <c r="A157">
        <v>373</v>
      </c>
      <c r="B157" t="s">
        <v>157</v>
      </c>
      <c r="E157">
        <v>50031</v>
      </c>
      <c r="F157">
        <v>22521</v>
      </c>
      <c r="G157">
        <v>19957</v>
      </c>
      <c r="H157">
        <v>2767</v>
      </c>
      <c r="I157">
        <f t="shared" si="7"/>
        <v>5.5305710459515101E-2</v>
      </c>
      <c r="J157">
        <f t="shared" si="8"/>
        <v>0.84903359916851551</v>
      </c>
      <c r="K157" t="str">
        <f t="shared" si="9"/>
        <v>Group 1</v>
      </c>
    </row>
    <row r="158" spans="1:11" x14ac:dyDescent="0.25">
      <c r="A158">
        <v>375</v>
      </c>
      <c r="B158" t="s">
        <v>158</v>
      </c>
      <c r="E158">
        <v>119648</v>
      </c>
      <c r="F158">
        <v>48022</v>
      </c>
      <c r="G158">
        <v>46903</v>
      </c>
      <c r="H158">
        <v>7945</v>
      </c>
      <c r="I158">
        <f t="shared" si="7"/>
        <v>6.6403115806365334E-2</v>
      </c>
      <c r="J158">
        <f t="shared" si="8"/>
        <v>0.79336888205402512</v>
      </c>
      <c r="K158" t="str">
        <f t="shared" si="9"/>
        <v>Group 3</v>
      </c>
    </row>
    <row r="159" spans="1:11" x14ac:dyDescent="0.25">
      <c r="A159">
        <v>377</v>
      </c>
      <c r="B159" t="s">
        <v>159</v>
      </c>
      <c r="E159">
        <v>6948</v>
      </c>
      <c r="F159">
        <v>3254</v>
      </c>
      <c r="G159">
        <v>3208</v>
      </c>
      <c r="H159">
        <v>392</v>
      </c>
      <c r="I159">
        <f t="shared" si="7"/>
        <v>5.6419113413932069E-2</v>
      </c>
      <c r="J159">
        <f t="shared" si="8"/>
        <v>0.93005181347150256</v>
      </c>
      <c r="K159" t="str">
        <f t="shared" si="9"/>
        <v>Group 2</v>
      </c>
    </row>
    <row r="160" spans="1:11" x14ac:dyDescent="0.25">
      <c r="A160">
        <v>379</v>
      </c>
      <c r="B160" t="s">
        <v>160</v>
      </c>
      <c r="E160">
        <v>12159</v>
      </c>
      <c r="F160">
        <v>5649</v>
      </c>
      <c r="G160">
        <v>5730</v>
      </c>
      <c r="H160">
        <v>560</v>
      </c>
      <c r="I160">
        <f t="shared" si="7"/>
        <v>4.6056419113413932E-2</v>
      </c>
      <c r="J160">
        <f t="shared" si="8"/>
        <v>0.93584998766345917</v>
      </c>
      <c r="K160" t="str">
        <f t="shared" si="9"/>
        <v>Group 2</v>
      </c>
    </row>
    <row r="161" spans="1:11" x14ac:dyDescent="0.25">
      <c r="A161">
        <v>381</v>
      </c>
      <c r="B161" t="s">
        <v>161</v>
      </c>
      <c r="E161">
        <v>136271</v>
      </c>
      <c r="F161">
        <v>60925</v>
      </c>
      <c r="G161">
        <v>63736</v>
      </c>
      <c r="H161">
        <v>9316</v>
      </c>
      <c r="I161">
        <f t="shared" si="7"/>
        <v>6.8363775124567955E-2</v>
      </c>
      <c r="J161">
        <f t="shared" si="8"/>
        <v>0.91480212224170954</v>
      </c>
      <c r="K161" t="str">
        <f t="shared" si="9"/>
        <v>Group 4</v>
      </c>
    </row>
    <row r="162" spans="1:11" x14ac:dyDescent="0.25">
      <c r="A162">
        <v>385</v>
      </c>
      <c r="B162" t="s">
        <v>162</v>
      </c>
      <c r="E162">
        <v>3478</v>
      </c>
      <c r="F162">
        <v>1628</v>
      </c>
      <c r="G162">
        <v>1660</v>
      </c>
      <c r="H162">
        <v>157</v>
      </c>
      <c r="I162">
        <f t="shared" si="7"/>
        <v>4.5140885566417481E-2</v>
      </c>
      <c r="J162">
        <f t="shared" si="8"/>
        <v>0.9453709028177113</v>
      </c>
      <c r="K162" t="str">
        <f t="shared" si="9"/>
        <v>Group 2</v>
      </c>
    </row>
    <row r="163" spans="1:11" x14ac:dyDescent="0.25">
      <c r="A163">
        <v>387</v>
      </c>
      <c r="B163" t="s">
        <v>163</v>
      </c>
      <c r="E163">
        <v>12175</v>
      </c>
      <c r="F163">
        <v>4711</v>
      </c>
      <c r="G163">
        <v>4943</v>
      </c>
      <c r="H163">
        <v>605</v>
      </c>
      <c r="I163">
        <f t="shared" si="7"/>
        <v>4.9691991786447641E-2</v>
      </c>
      <c r="J163">
        <f t="shared" si="8"/>
        <v>0.79293634496919918</v>
      </c>
      <c r="K163" t="str">
        <f t="shared" si="9"/>
        <v>Group 1</v>
      </c>
    </row>
    <row r="164" spans="1:11" x14ac:dyDescent="0.25">
      <c r="A164">
        <v>389</v>
      </c>
      <c r="B164" t="s">
        <v>164</v>
      </c>
      <c r="E164">
        <v>15695</v>
      </c>
      <c r="F164">
        <v>8660</v>
      </c>
      <c r="G164">
        <v>5670</v>
      </c>
      <c r="H164">
        <v>1495</v>
      </c>
      <c r="I164">
        <f t="shared" si="7"/>
        <v>9.5253265371137305E-2</v>
      </c>
      <c r="J164">
        <f t="shared" si="8"/>
        <v>0.91302962726983117</v>
      </c>
      <c r="K164" t="str">
        <f t="shared" si="9"/>
        <v>Group 4</v>
      </c>
    </row>
    <row r="165" spans="1:11" x14ac:dyDescent="0.25">
      <c r="A165">
        <v>391</v>
      </c>
      <c r="B165" t="s">
        <v>165</v>
      </c>
      <c r="E165">
        <v>7032</v>
      </c>
      <c r="F165">
        <v>3037</v>
      </c>
      <c r="G165">
        <v>3265</v>
      </c>
      <c r="H165">
        <v>349</v>
      </c>
      <c r="I165">
        <f t="shared" si="7"/>
        <v>4.9630261660978385E-2</v>
      </c>
      <c r="J165">
        <f t="shared" si="8"/>
        <v>0.89618885096700796</v>
      </c>
      <c r="K165" t="str">
        <f t="shared" si="9"/>
        <v>Group 1</v>
      </c>
    </row>
    <row r="166" spans="1:11" x14ac:dyDescent="0.25">
      <c r="A166">
        <v>395</v>
      </c>
      <c r="B166" t="s">
        <v>166</v>
      </c>
      <c r="E166">
        <v>17284</v>
      </c>
      <c r="F166">
        <v>6579</v>
      </c>
      <c r="G166">
        <v>6589</v>
      </c>
      <c r="H166">
        <v>899</v>
      </c>
      <c r="I166">
        <f t="shared" si="7"/>
        <v>5.2013422818791948E-2</v>
      </c>
      <c r="J166">
        <f t="shared" si="8"/>
        <v>0.76186068039805599</v>
      </c>
      <c r="K166" t="str">
        <f t="shared" si="9"/>
        <v>Group 1</v>
      </c>
    </row>
    <row r="167" spans="1:11" x14ac:dyDescent="0.25">
      <c r="A167">
        <v>397</v>
      </c>
      <c r="B167" t="s">
        <v>167</v>
      </c>
      <c r="E167">
        <v>100657</v>
      </c>
      <c r="F167">
        <v>43339</v>
      </c>
      <c r="G167">
        <v>44206</v>
      </c>
      <c r="H167">
        <v>5521</v>
      </c>
      <c r="I167">
        <f t="shared" si="7"/>
        <v>5.4849637879134092E-2</v>
      </c>
      <c r="J167">
        <f t="shared" si="8"/>
        <v>0.86973583556036838</v>
      </c>
      <c r="K167" t="str">
        <f t="shared" si="9"/>
        <v>Group 1</v>
      </c>
    </row>
    <row r="168" spans="1:11" x14ac:dyDescent="0.25">
      <c r="A168">
        <v>399</v>
      </c>
      <c r="B168" t="s">
        <v>168</v>
      </c>
      <c r="E168">
        <v>10234</v>
      </c>
      <c r="F168">
        <v>4805</v>
      </c>
      <c r="G168">
        <v>4704</v>
      </c>
      <c r="H168">
        <v>571</v>
      </c>
      <c r="I168">
        <f t="shared" si="7"/>
        <v>5.5794410787570844E-2</v>
      </c>
      <c r="J168">
        <f t="shared" si="8"/>
        <v>0.92915770959546606</v>
      </c>
      <c r="K168" t="str">
        <f t="shared" si="9"/>
        <v>Group 2</v>
      </c>
    </row>
    <row r="169" spans="1:11" x14ac:dyDescent="0.25">
      <c r="A169">
        <v>401</v>
      </c>
      <c r="B169" t="s">
        <v>169</v>
      </c>
      <c r="E169">
        <v>54450</v>
      </c>
      <c r="F169">
        <v>22757</v>
      </c>
      <c r="G169">
        <v>20134</v>
      </c>
      <c r="H169">
        <v>3535</v>
      </c>
      <c r="I169">
        <f t="shared" si="7"/>
        <v>6.4921946740128564E-2</v>
      </c>
      <c r="J169">
        <f t="shared" si="8"/>
        <v>0.78771349862258955</v>
      </c>
      <c r="K169" t="str">
        <f t="shared" si="9"/>
        <v>Group 3</v>
      </c>
    </row>
    <row r="170" spans="1:11" x14ac:dyDescent="0.25">
      <c r="A170">
        <v>403</v>
      </c>
      <c r="B170" t="s">
        <v>170</v>
      </c>
      <c r="E170">
        <v>10589</v>
      </c>
      <c r="F170">
        <v>4666</v>
      </c>
      <c r="G170">
        <v>4858</v>
      </c>
      <c r="H170">
        <v>459</v>
      </c>
      <c r="I170">
        <f t="shared" si="7"/>
        <v>4.334686939276608E-2</v>
      </c>
      <c r="J170">
        <f t="shared" si="8"/>
        <v>0.89942393049390879</v>
      </c>
      <c r="K170" t="str">
        <f t="shared" si="9"/>
        <v>Group 1</v>
      </c>
    </row>
    <row r="171" spans="1:11" x14ac:dyDescent="0.25">
      <c r="A171">
        <v>407</v>
      </c>
      <c r="B171" t="s">
        <v>171</v>
      </c>
      <c r="E171">
        <v>28719</v>
      </c>
      <c r="F171">
        <v>12342</v>
      </c>
      <c r="G171">
        <v>12470</v>
      </c>
      <c r="H171">
        <v>1548</v>
      </c>
      <c r="I171">
        <f t="shared" si="7"/>
        <v>5.3901598245064242E-2</v>
      </c>
      <c r="J171">
        <f t="shared" si="8"/>
        <v>0.86395765869285146</v>
      </c>
      <c r="K171" t="str">
        <f t="shared" si="9"/>
        <v>Group 1</v>
      </c>
    </row>
    <row r="172" spans="1:11" x14ac:dyDescent="0.25">
      <c r="A172">
        <v>409</v>
      </c>
      <c r="B172" t="s">
        <v>172</v>
      </c>
      <c r="E172">
        <v>66893</v>
      </c>
      <c r="F172">
        <v>31686</v>
      </c>
      <c r="G172">
        <v>31288</v>
      </c>
      <c r="H172">
        <v>4084</v>
      </c>
      <c r="I172">
        <f t="shared" si="7"/>
        <v>6.1052725995246138E-2</v>
      </c>
      <c r="J172">
        <f t="shared" si="8"/>
        <v>0.94141389981014456</v>
      </c>
      <c r="K172" t="str">
        <f t="shared" si="9"/>
        <v>Group 4</v>
      </c>
    </row>
    <row r="173" spans="1:11" x14ac:dyDescent="0.25">
      <c r="A173">
        <v>411</v>
      </c>
      <c r="B173" t="s">
        <v>173</v>
      </c>
      <c r="E173">
        <v>6054</v>
      </c>
      <c r="F173">
        <v>2998</v>
      </c>
      <c r="G173">
        <v>2584</v>
      </c>
      <c r="H173">
        <v>460</v>
      </c>
      <c r="I173">
        <f t="shared" si="7"/>
        <v>7.598282127518996E-2</v>
      </c>
      <c r="J173">
        <f t="shared" si="8"/>
        <v>0.92203501816980504</v>
      </c>
      <c r="K173" t="str">
        <f t="shared" si="9"/>
        <v>Group 4</v>
      </c>
    </row>
    <row r="174" spans="1:11" x14ac:dyDescent="0.25">
      <c r="A174">
        <v>415</v>
      </c>
      <c r="B174" t="s">
        <v>174</v>
      </c>
      <c r="E174">
        <v>16866</v>
      </c>
      <c r="F174">
        <v>8098</v>
      </c>
      <c r="G174">
        <v>7179</v>
      </c>
      <c r="H174">
        <v>1149</v>
      </c>
      <c r="I174">
        <f t="shared" si="7"/>
        <v>6.8125222340803981E-2</v>
      </c>
      <c r="J174">
        <f t="shared" si="8"/>
        <v>0.90578678999169926</v>
      </c>
      <c r="K174" t="str">
        <f t="shared" si="9"/>
        <v>Group 4</v>
      </c>
    </row>
    <row r="175" spans="1:11" x14ac:dyDescent="0.25">
      <c r="A175">
        <v>417</v>
      </c>
      <c r="B175" t="s">
        <v>175</v>
      </c>
      <c r="E175">
        <v>3253</v>
      </c>
      <c r="F175">
        <v>1493</v>
      </c>
      <c r="G175">
        <v>1607</v>
      </c>
      <c r="H175">
        <v>143</v>
      </c>
      <c r="I175">
        <f t="shared" si="7"/>
        <v>4.3959422071933603E-2</v>
      </c>
      <c r="J175">
        <f t="shared" si="8"/>
        <v>0.95296649246849063</v>
      </c>
      <c r="K175" t="str">
        <f t="shared" si="9"/>
        <v>Group 2</v>
      </c>
    </row>
    <row r="176" spans="1:11" x14ac:dyDescent="0.25">
      <c r="A176">
        <v>419</v>
      </c>
      <c r="B176" t="s">
        <v>176</v>
      </c>
      <c r="E176">
        <v>25418</v>
      </c>
      <c r="F176">
        <v>9933</v>
      </c>
      <c r="G176">
        <v>9915</v>
      </c>
      <c r="H176">
        <v>1481</v>
      </c>
      <c r="I176">
        <f t="shared" si="7"/>
        <v>5.8265795892674485E-2</v>
      </c>
      <c r="J176">
        <f t="shared" si="8"/>
        <v>0.78086395467778735</v>
      </c>
      <c r="K176" t="str">
        <f t="shared" si="9"/>
        <v>Group 1</v>
      </c>
    </row>
    <row r="177" spans="1:11" x14ac:dyDescent="0.25">
      <c r="A177">
        <v>423</v>
      </c>
      <c r="B177" t="s">
        <v>177</v>
      </c>
      <c r="E177">
        <v>230221</v>
      </c>
      <c r="F177">
        <v>87155</v>
      </c>
      <c r="G177">
        <v>91688</v>
      </c>
      <c r="H177">
        <v>15515</v>
      </c>
      <c r="I177">
        <f t="shared" si="7"/>
        <v>6.7391767041234299E-2</v>
      </c>
      <c r="J177">
        <f t="shared" si="8"/>
        <v>0.77683182680989138</v>
      </c>
      <c r="K177" t="str">
        <f t="shared" si="9"/>
        <v>Group 3</v>
      </c>
    </row>
    <row r="178" spans="1:11" x14ac:dyDescent="0.25">
      <c r="A178">
        <v>425</v>
      </c>
      <c r="B178" t="s">
        <v>178</v>
      </c>
      <c r="E178">
        <v>9016</v>
      </c>
      <c r="F178">
        <v>4170</v>
      </c>
      <c r="G178">
        <v>4283</v>
      </c>
      <c r="H178">
        <v>493</v>
      </c>
      <c r="I178">
        <f t="shared" si="7"/>
        <v>5.4680567879325646E-2</v>
      </c>
      <c r="J178">
        <f t="shared" si="8"/>
        <v>0.93755545696539488</v>
      </c>
      <c r="K178" t="str">
        <f t="shared" si="9"/>
        <v>Group 2</v>
      </c>
    </row>
    <row r="179" spans="1:11" x14ac:dyDescent="0.25">
      <c r="A179">
        <v>427</v>
      </c>
      <c r="B179" t="s">
        <v>179</v>
      </c>
      <c r="E179">
        <v>64525</v>
      </c>
      <c r="F179">
        <v>30981</v>
      </c>
      <c r="G179">
        <v>32704</v>
      </c>
      <c r="H179">
        <v>5209</v>
      </c>
      <c r="I179">
        <f t="shared" si="7"/>
        <v>8.0728399845021309E-2</v>
      </c>
      <c r="J179">
        <f t="shared" si="8"/>
        <v>0.98698179000387443</v>
      </c>
      <c r="K179" t="str">
        <f t="shared" si="9"/>
        <v>Group 4</v>
      </c>
    </row>
    <row r="180" spans="1:11" x14ac:dyDescent="0.25">
      <c r="A180">
        <v>429</v>
      </c>
      <c r="B180" t="s">
        <v>180</v>
      </c>
      <c r="E180">
        <v>9433</v>
      </c>
      <c r="F180">
        <v>4601</v>
      </c>
      <c r="G180">
        <v>4229</v>
      </c>
      <c r="H180">
        <v>627</v>
      </c>
      <c r="I180">
        <f t="shared" si="7"/>
        <v>6.6468779815541182E-2</v>
      </c>
      <c r="J180">
        <f t="shared" si="8"/>
        <v>0.93607547969892924</v>
      </c>
      <c r="K180" t="str">
        <f t="shared" si="9"/>
        <v>Group 4</v>
      </c>
    </row>
    <row r="181" spans="1:11" x14ac:dyDescent="0.25">
      <c r="A181">
        <v>435</v>
      </c>
      <c r="B181" t="s">
        <v>181</v>
      </c>
      <c r="E181">
        <v>3758</v>
      </c>
      <c r="F181">
        <v>1849</v>
      </c>
      <c r="G181">
        <v>1770</v>
      </c>
      <c r="H181">
        <v>186</v>
      </c>
      <c r="I181">
        <f t="shared" si="7"/>
        <v>4.9494411921234702E-2</v>
      </c>
      <c r="J181">
        <f t="shared" si="8"/>
        <v>0.96301224055348589</v>
      </c>
      <c r="K181" t="str">
        <f t="shared" si="9"/>
        <v>Group 2</v>
      </c>
    </row>
    <row r="182" spans="1:11" x14ac:dyDescent="0.25">
      <c r="A182">
        <v>437</v>
      </c>
      <c r="B182" t="s">
        <v>182</v>
      </c>
      <c r="E182">
        <v>7462</v>
      </c>
      <c r="F182">
        <v>3404</v>
      </c>
      <c r="G182">
        <v>3106</v>
      </c>
      <c r="H182">
        <v>507</v>
      </c>
      <c r="I182">
        <f t="shared" si="7"/>
        <v>6.7944250871080136E-2</v>
      </c>
      <c r="J182">
        <f t="shared" si="8"/>
        <v>0.87242026266416506</v>
      </c>
      <c r="K182" t="str">
        <f t="shared" si="9"/>
        <v>Group 3</v>
      </c>
    </row>
    <row r="183" spans="1:11" x14ac:dyDescent="0.25">
      <c r="A183">
        <v>439</v>
      </c>
      <c r="B183" t="s">
        <v>183</v>
      </c>
      <c r="E183">
        <v>2084931</v>
      </c>
      <c r="F183">
        <v>751541</v>
      </c>
      <c r="G183">
        <v>769673</v>
      </c>
      <c r="H183">
        <v>138294</v>
      </c>
      <c r="I183">
        <f t="shared" si="7"/>
        <v>6.6330252655843289E-2</v>
      </c>
      <c r="J183">
        <f t="shared" si="8"/>
        <v>0.7296231865706827</v>
      </c>
      <c r="K183" t="str">
        <f t="shared" si="9"/>
        <v>Group 3</v>
      </c>
    </row>
    <row r="184" spans="1:11" x14ac:dyDescent="0.25">
      <c r="A184">
        <v>441</v>
      </c>
      <c r="B184" t="s">
        <v>184</v>
      </c>
      <c r="E184">
        <v>137640</v>
      </c>
      <c r="F184">
        <v>57151</v>
      </c>
      <c r="G184">
        <v>60215</v>
      </c>
      <c r="H184">
        <v>14335</v>
      </c>
      <c r="I184">
        <f t="shared" si="7"/>
        <v>0.10414850334205172</v>
      </c>
      <c r="J184">
        <f t="shared" si="8"/>
        <v>0.85270270270270265</v>
      </c>
      <c r="K184" t="str">
        <f t="shared" si="9"/>
        <v>Group 3</v>
      </c>
    </row>
    <row r="185" spans="1:11" x14ac:dyDescent="0.25">
      <c r="A185">
        <v>445</v>
      </c>
      <c r="B185" t="s">
        <v>185</v>
      </c>
      <c r="E185">
        <v>12287</v>
      </c>
      <c r="F185">
        <v>5826</v>
      </c>
      <c r="G185">
        <v>5444</v>
      </c>
      <c r="H185">
        <v>803</v>
      </c>
      <c r="I185">
        <f t="shared" si="7"/>
        <v>6.535362578334826E-2</v>
      </c>
      <c r="J185">
        <f t="shared" si="8"/>
        <v>0.91722959225197365</v>
      </c>
      <c r="K185" t="str">
        <f t="shared" si="9"/>
        <v>Group 4</v>
      </c>
    </row>
    <row r="186" spans="1:11" x14ac:dyDescent="0.25">
      <c r="A186">
        <v>447</v>
      </c>
      <c r="B186" t="s">
        <v>186</v>
      </c>
      <c r="E186">
        <v>1515</v>
      </c>
      <c r="F186">
        <v>688</v>
      </c>
      <c r="G186">
        <v>767</v>
      </c>
      <c r="H186">
        <v>62</v>
      </c>
      <c r="I186">
        <f t="shared" si="7"/>
        <v>4.0924092409240921E-2</v>
      </c>
      <c r="J186">
        <f t="shared" si="8"/>
        <v>0.96039603960396036</v>
      </c>
      <c r="K186" t="str">
        <f t="shared" si="9"/>
        <v>Group 2</v>
      </c>
    </row>
    <row r="187" spans="1:11" x14ac:dyDescent="0.25">
      <c r="A187">
        <v>449</v>
      </c>
      <c r="B187" t="s">
        <v>187</v>
      </c>
      <c r="E187">
        <v>33033</v>
      </c>
      <c r="F187">
        <v>13776</v>
      </c>
      <c r="G187">
        <v>14238</v>
      </c>
      <c r="H187">
        <v>2241</v>
      </c>
      <c r="I187">
        <f t="shared" si="7"/>
        <v>6.7841249659431474E-2</v>
      </c>
      <c r="J187">
        <f t="shared" si="8"/>
        <v>0.84806102987921173</v>
      </c>
      <c r="K187" t="str">
        <f t="shared" si="9"/>
        <v>Group 3</v>
      </c>
    </row>
    <row r="188" spans="1:11" x14ac:dyDescent="0.25">
      <c r="A188">
        <v>451</v>
      </c>
      <c r="B188" t="s">
        <v>188</v>
      </c>
      <c r="E188">
        <v>118189</v>
      </c>
      <c r="F188">
        <v>53132</v>
      </c>
      <c r="G188">
        <v>54083</v>
      </c>
      <c r="H188">
        <v>9229</v>
      </c>
      <c r="I188">
        <f t="shared" si="7"/>
        <v>7.8086793187183243E-2</v>
      </c>
      <c r="J188">
        <f t="shared" si="8"/>
        <v>0.90714871942397346</v>
      </c>
      <c r="K188" t="str">
        <f t="shared" si="9"/>
        <v>Group 4</v>
      </c>
    </row>
    <row r="189" spans="1:11" x14ac:dyDescent="0.25">
      <c r="A189">
        <v>453</v>
      </c>
      <c r="B189" t="s">
        <v>189</v>
      </c>
      <c r="E189">
        <v>1248743</v>
      </c>
      <c r="F189">
        <v>506404</v>
      </c>
      <c r="G189">
        <v>491091</v>
      </c>
      <c r="H189">
        <v>81968</v>
      </c>
      <c r="I189">
        <f t="shared" si="7"/>
        <v>6.5640407994279046E-2</v>
      </c>
      <c r="J189">
        <f t="shared" si="8"/>
        <v>0.79879927254847471</v>
      </c>
      <c r="K189" t="str">
        <f t="shared" si="9"/>
        <v>Group 3</v>
      </c>
    </row>
    <row r="190" spans="1:11" x14ac:dyDescent="0.25">
      <c r="A190">
        <v>455</v>
      </c>
      <c r="B190" t="s">
        <v>190</v>
      </c>
      <c r="E190">
        <v>14740</v>
      </c>
      <c r="F190">
        <v>6210</v>
      </c>
      <c r="G190">
        <v>6652</v>
      </c>
      <c r="H190">
        <v>650</v>
      </c>
      <c r="I190">
        <f t="shared" si="7"/>
        <v>4.4097693351424695E-2</v>
      </c>
      <c r="J190">
        <f t="shared" si="8"/>
        <v>0.87259158751696064</v>
      </c>
      <c r="K190" t="str">
        <f t="shared" si="9"/>
        <v>Group 1</v>
      </c>
    </row>
    <row r="191" spans="1:11" x14ac:dyDescent="0.25">
      <c r="A191">
        <v>457</v>
      </c>
      <c r="B191" t="s">
        <v>191</v>
      </c>
      <c r="E191">
        <v>21696</v>
      </c>
      <c r="F191">
        <v>9742</v>
      </c>
      <c r="G191">
        <v>8840</v>
      </c>
      <c r="H191">
        <v>1408</v>
      </c>
      <c r="I191">
        <f t="shared" si="7"/>
        <v>6.4896755162241887E-2</v>
      </c>
      <c r="J191">
        <f t="shared" si="8"/>
        <v>0.8564712389380531</v>
      </c>
      <c r="K191" t="str">
        <f t="shared" si="9"/>
        <v>Group 3</v>
      </c>
    </row>
    <row r="192" spans="1:11" x14ac:dyDescent="0.25">
      <c r="A192">
        <v>459</v>
      </c>
      <c r="B192" t="s">
        <v>192</v>
      </c>
      <c r="E192">
        <v>41260</v>
      </c>
      <c r="F192">
        <v>18025</v>
      </c>
      <c r="G192">
        <v>18394</v>
      </c>
      <c r="H192">
        <v>2196</v>
      </c>
      <c r="I192">
        <f t="shared" si="7"/>
        <v>5.3223460979156569E-2</v>
      </c>
      <c r="J192">
        <f t="shared" si="8"/>
        <v>0.88267086766844405</v>
      </c>
      <c r="K192" t="str">
        <f t="shared" si="9"/>
        <v>Group 1</v>
      </c>
    </row>
    <row r="193" spans="1:11" x14ac:dyDescent="0.25">
      <c r="A193">
        <v>463</v>
      </c>
      <c r="B193" t="s">
        <v>193</v>
      </c>
      <c r="E193">
        <v>26846</v>
      </c>
      <c r="F193">
        <v>12550</v>
      </c>
      <c r="G193">
        <v>13077</v>
      </c>
      <c r="H193">
        <v>1906</v>
      </c>
      <c r="I193">
        <f t="shared" si="7"/>
        <v>7.0997541533189296E-2</v>
      </c>
      <c r="J193">
        <f t="shared" si="8"/>
        <v>0.9545928629963496</v>
      </c>
      <c r="K193" t="str">
        <f t="shared" si="9"/>
        <v>Group 4</v>
      </c>
    </row>
    <row r="194" spans="1:11" x14ac:dyDescent="0.25">
      <c r="A194">
        <v>465</v>
      </c>
      <c r="B194" t="s">
        <v>194</v>
      </c>
      <c r="E194">
        <v>49208</v>
      </c>
      <c r="F194">
        <v>23768</v>
      </c>
      <c r="G194">
        <v>22867</v>
      </c>
      <c r="H194">
        <v>4021</v>
      </c>
      <c r="I194">
        <f t="shared" si="7"/>
        <v>8.1714355389367582E-2</v>
      </c>
      <c r="J194">
        <f t="shared" si="8"/>
        <v>0.94771175418631115</v>
      </c>
      <c r="K194" t="str">
        <f t="shared" si="9"/>
        <v>Group 4</v>
      </c>
    </row>
    <row r="195" spans="1:11" x14ac:dyDescent="0.25">
      <c r="A195">
        <v>467</v>
      </c>
      <c r="B195" t="s">
        <v>195</v>
      </c>
      <c r="E195">
        <v>56019</v>
      </c>
      <c r="F195">
        <v>25629</v>
      </c>
      <c r="G195">
        <v>26889</v>
      </c>
      <c r="H195">
        <v>2900</v>
      </c>
      <c r="I195">
        <f t="shared" ref="I195:I214" si="10">H195/E195</f>
        <v>5.1768150091933092E-2</v>
      </c>
      <c r="J195">
        <f t="shared" ref="J195:J214" si="11">(F195+G195)/E195</f>
        <v>0.93750334707866978</v>
      </c>
      <c r="K195" t="str">
        <f t="shared" ref="K195:K214" si="12">IF(AND(I195&lt;=$Q$2,J195&lt;=$R$2),"Group 1",IF(AND(I195&lt;=$Q$2,J195&gt;$R$2),"Group 2",IF(AND(I195&gt;$Q$2,J195&lt;=$R$2),"Group 3","Group 4")))</f>
        <v>Group 2</v>
      </c>
    </row>
    <row r="196" spans="1:11" x14ac:dyDescent="0.25">
      <c r="A196">
        <v>469</v>
      </c>
      <c r="B196" t="s">
        <v>196</v>
      </c>
      <c r="E196">
        <v>92035</v>
      </c>
      <c r="F196">
        <v>40274</v>
      </c>
      <c r="G196">
        <v>42047</v>
      </c>
      <c r="H196">
        <v>5967</v>
      </c>
      <c r="I196">
        <f t="shared" si="10"/>
        <v>6.4834030531862874E-2</v>
      </c>
      <c r="J196">
        <f t="shared" si="11"/>
        <v>0.89445319715325688</v>
      </c>
      <c r="K196" t="str">
        <f t="shared" si="12"/>
        <v>Group 3</v>
      </c>
    </row>
    <row r="197" spans="1:11" x14ac:dyDescent="0.25">
      <c r="A197">
        <v>471</v>
      </c>
      <c r="B197" t="s">
        <v>197</v>
      </c>
      <c r="E197">
        <v>72480</v>
      </c>
      <c r="F197">
        <v>30061</v>
      </c>
      <c r="G197">
        <v>22803</v>
      </c>
      <c r="H197">
        <v>10431</v>
      </c>
      <c r="I197">
        <f t="shared" si="10"/>
        <v>0.14391556291390728</v>
      </c>
      <c r="J197">
        <f t="shared" si="11"/>
        <v>0.72935982339955852</v>
      </c>
      <c r="K197" t="str">
        <f t="shared" si="12"/>
        <v>Group 3</v>
      </c>
    </row>
    <row r="198" spans="1:11" x14ac:dyDescent="0.25">
      <c r="A198">
        <v>473</v>
      </c>
      <c r="B198" t="s">
        <v>198</v>
      </c>
      <c r="E198">
        <v>53126</v>
      </c>
      <c r="F198">
        <v>19029</v>
      </c>
      <c r="G198">
        <v>18880</v>
      </c>
      <c r="H198">
        <v>7201</v>
      </c>
      <c r="I198">
        <f t="shared" si="10"/>
        <v>0.13554568384595114</v>
      </c>
      <c r="J198">
        <f t="shared" si="11"/>
        <v>0.71356774460716033</v>
      </c>
      <c r="K198" t="str">
        <f t="shared" si="12"/>
        <v>Group 3</v>
      </c>
    </row>
    <row r="199" spans="1:11" x14ac:dyDescent="0.25">
      <c r="A199">
        <v>475</v>
      </c>
      <c r="B199" t="s">
        <v>199</v>
      </c>
      <c r="E199">
        <v>11720</v>
      </c>
      <c r="F199">
        <v>5346</v>
      </c>
      <c r="G199">
        <v>5291</v>
      </c>
      <c r="H199">
        <v>707</v>
      </c>
      <c r="I199">
        <f t="shared" si="10"/>
        <v>6.0324232081911261E-2</v>
      </c>
      <c r="J199">
        <f t="shared" si="11"/>
        <v>0.90759385665529013</v>
      </c>
      <c r="K199" t="str">
        <f t="shared" si="12"/>
        <v>Group 4</v>
      </c>
    </row>
    <row r="200" spans="1:11" x14ac:dyDescent="0.25">
      <c r="A200">
        <v>477</v>
      </c>
      <c r="B200" t="s">
        <v>200</v>
      </c>
      <c r="E200">
        <v>35108</v>
      </c>
      <c r="F200">
        <v>13632</v>
      </c>
      <c r="G200">
        <v>14034</v>
      </c>
      <c r="H200">
        <v>2104</v>
      </c>
      <c r="I200">
        <f t="shared" si="10"/>
        <v>5.9929360829440587E-2</v>
      </c>
      <c r="J200">
        <f t="shared" si="11"/>
        <v>0.78802552124871827</v>
      </c>
      <c r="K200" t="str">
        <f t="shared" si="12"/>
        <v>Group 3</v>
      </c>
    </row>
    <row r="201" spans="1:11" x14ac:dyDescent="0.25">
      <c r="A201">
        <v>479</v>
      </c>
      <c r="B201" t="s">
        <v>201</v>
      </c>
      <c r="E201">
        <v>275910</v>
      </c>
      <c r="F201">
        <v>132027</v>
      </c>
      <c r="G201">
        <v>137216</v>
      </c>
      <c r="H201">
        <v>21857</v>
      </c>
      <c r="I201">
        <f t="shared" si="10"/>
        <v>7.9217860896669198E-2</v>
      </c>
      <c r="J201">
        <f t="shared" si="11"/>
        <v>0.97583632343880256</v>
      </c>
      <c r="K201" t="str">
        <f t="shared" si="12"/>
        <v>Group 4</v>
      </c>
    </row>
    <row r="202" spans="1:11" x14ac:dyDescent="0.25">
      <c r="A202">
        <v>481</v>
      </c>
      <c r="B202" t="s">
        <v>202</v>
      </c>
      <c r="E202">
        <v>41619</v>
      </c>
      <c r="F202">
        <v>17218</v>
      </c>
      <c r="G202">
        <v>17657</v>
      </c>
      <c r="H202">
        <v>2629</v>
      </c>
      <c r="I202">
        <f t="shared" si="10"/>
        <v>6.3168264494581808E-2</v>
      </c>
      <c r="J202">
        <f t="shared" si="11"/>
        <v>0.83795862466661863</v>
      </c>
      <c r="K202" t="str">
        <f t="shared" si="12"/>
        <v>Group 3</v>
      </c>
    </row>
    <row r="203" spans="1:11" x14ac:dyDescent="0.25">
      <c r="A203">
        <v>483</v>
      </c>
      <c r="B203" t="s">
        <v>203</v>
      </c>
      <c r="E203">
        <v>5191</v>
      </c>
      <c r="F203">
        <v>2421</v>
      </c>
      <c r="G203">
        <v>2366</v>
      </c>
      <c r="H203">
        <v>277</v>
      </c>
      <c r="I203">
        <f t="shared" si="10"/>
        <v>5.3361587362743212E-2</v>
      </c>
      <c r="J203">
        <f t="shared" si="11"/>
        <v>0.9221729917164323</v>
      </c>
      <c r="K203" t="str">
        <f t="shared" si="12"/>
        <v>Group 2</v>
      </c>
    </row>
    <row r="204" spans="1:11" x14ac:dyDescent="0.25">
      <c r="A204">
        <v>485</v>
      </c>
      <c r="B204" t="s">
        <v>204</v>
      </c>
      <c r="E204">
        <v>132064</v>
      </c>
      <c r="F204">
        <v>55875</v>
      </c>
      <c r="G204">
        <v>52730</v>
      </c>
      <c r="H204">
        <v>11857</v>
      </c>
      <c r="I204">
        <f t="shared" si="10"/>
        <v>8.9782226799127701E-2</v>
      </c>
      <c r="J204">
        <f t="shared" si="11"/>
        <v>0.82236642839835228</v>
      </c>
      <c r="K204" t="str">
        <f t="shared" si="12"/>
        <v>Group 3</v>
      </c>
    </row>
    <row r="205" spans="1:11" x14ac:dyDescent="0.25">
      <c r="A205">
        <v>487</v>
      </c>
      <c r="B205" t="s">
        <v>205</v>
      </c>
      <c r="E205">
        <v>12820</v>
      </c>
      <c r="F205">
        <v>5341</v>
      </c>
      <c r="G205">
        <v>5543</v>
      </c>
      <c r="H205">
        <v>815</v>
      </c>
      <c r="I205">
        <f t="shared" si="10"/>
        <v>6.3572542901716073E-2</v>
      </c>
      <c r="J205">
        <f t="shared" si="11"/>
        <v>0.84898595943837751</v>
      </c>
      <c r="K205" t="str">
        <f t="shared" si="12"/>
        <v>Group 3</v>
      </c>
    </row>
    <row r="206" spans="1:11" x14ac:dyDescent="0.25">
      <c r="A206">
        <v>489</v>
      </c>
      <c r="B206" t="s">
        <v>206</v>
      </c>
      <c r="E206">
        <v>21515</v>
      </c>
      <c r="F206">
        <v>11169</v>
      </c>
      <c r="G206">
        <v>9289</v>
      </c>
      <c r="H206">
        <v>2069</v>
      </c>
      <c r="I206">
        <f t="shared" si="10"/>
        <v>9.616546595398559E-2</v>
      </c>
      <c r="J206">
        <f t="shared" si="11"/>
        <v>0.95087148501045782</v>
      </c>
      <c r="K206" t="str">
        <f t="shared" si="12"/>
        <v>Group 4</v>
      </c>
    </row>
    <row r="207" spans="1:11" x14ac:dyDescent="0.25">
      <c r="A207">
        <v>491</v>
      </c>
      <c r="B207" t="s">
        <v>207</v>
      </c>
      <c r="E207">
        <v>566719</v>
      </c>
      <c r="F207">
        <v>226385</v>
      </c>
      <c r="G207">
        <v>234062</v>
      </c>
      <c r="H207">
        <v>31363</v>
      </c>
      <c r="I207">
        <f t="shared" si="10"/>
        <v>5.5341359650902831E-2</v>
      </c>
      <c r="J207">
        <f t="shared" si="11"/>
        <v>0.8124784946331427</v>
      </c>
      <c r="K207" t="str">
        <f t="shared" si="12"/>
        <v>Group 1</v>
      </c>
    </row>
    <row r="208" spans="1:11" x14ac:dyDescent="0.25">
      <c r="A208">
        <v>493</v>
      </c>
      <c r="B208" t="s">
        <v>208</v>
      </c>
      <c r="E208">
        <v>50224</v>
      </c>
      <c r="F208">
        <v>23953</v>
      </c>
      <c r="G208">
        <v>23809</v>
      </c>
      <c r="H208">
        <v>2850</v>
      </c>
      <c r="I208">
        <f t="shared" si="10"/>
        <v>5.6745778910481048E-2</v>
      </c>
      <c r="J208">
        <f t="shared" si="11"/>
        <v>0.95097961134119147</v>
      </c>
      <c r="K208" t="str">
        <f t="shared" si="12"/>
        <v>Group 2</v>
      </c>
    </row>
    <row r="209" spans="1:11" x14ac:dyDescent="0.25">
      <c r="A209">
        <v>495</v>
      </c>
      <c r="B209" t="s">
        <v>209</v>
      </c>
      <c r="E209">
        <v>7720</v>
      </c>
      <c r="F209">
        <v>3648</v>
      </c>
      <c r="G209">
        <v>3477</v>
      </c>
      <c r="H209">
        <v>509</v>
      </c>
      <c r="I209">
        <f t="shared" si="10"/>
        <v>6.5932642487046639E-2</v>
      </c>
      <c r="J209">
        <f t="shared" si="11"/>
        <v>0.92292746113989632</v>
      </c>
      <c r="K209" t="str">
        <f t="shared" si="12"/>
        <v>Group 4</v>
      </c>
    </row>
    <row r="210" spans="1:11" x14ac:dyDescent="0.25">
      <c r="A210">
        <v>497</v>
      </c>
      <c r="B210" t="s">
        <v>210</v>
      </c>
      <c r="E210">
        <v>68305</v>
      </c>
      <c r="F210">
        <v>32341</v>
      </c>
      <c r="G210">
        <v>32467</v>
      </c>
      <c r="H210">
        <v>3713</v>
      </c>
      <c r="I210">
        <f t="shared" si="10"/>
        <v>5.4359124515042823E-2</v>
      </c>
      <c r="J210">
        <f t="shared" si="11"/>
        <v>0.94880316228680184</v>
      </c>
      <c r="K210" t="str">
        <f t="shared" si="12"/>
        <v>Group 2</v>
      </c>
    </row>
    <row r="211" spans="1:11" x14ac:dyDescent="0.25">
      <c r="A211">
        <v>499</v>
      </c>
      <c r="B211" t="s">
        <v>211</v>
      </c>
      <c r="E211">
        <v>45129</v>
      </c>
      <c r="F211">
        <v>20322</v>
      </c>
      <c r="G211">
        <v>20865</v>
      </c>
      <c r="H211">
        <v>2557</v>
      </c>
      <c r="I211">
        <f t="shared" si="10"/>
        <v>5.6659797469476393E-2</v>
      </c>
      <c r="J211">
        <f t="shared" si="11"/>
        <v>0.91265040218041615</v>
      </c>
      <c r="K211" t="str">
        <f t="shared" si="12"/>
        <v>Group 2</v>
      </c>
    </row>
    <row r="212" spans="1:11" x14ac:dyDescent="0.25">
      <c r="A212">
        <v>503</v>
      </c>
      <c r="B212" t="s">
        <v>212</v>
      </c>
      <c r="E212">
        <v>18045</v>
      </c>
      <c r="F212">
        <v>8460</v>
      </c>
      <c r="G212">
        <v>8634</v>
      </c>
      <c r="H212">
        <v>903</v>
      </c>
      <c r="I212">
        <f t="shared" si="10"/>
        <v>5.0041562759767247E-2</v>
      </c>
      <c r="J212">
        <f t="shared" si="11"/>
        <v>0.94729842061512881</v>
      </c>
      <c r="K212" t="str">
        <f t="shared" si="12"/>
        <v>Group 2</v>
      </c>
    </row>
    <row r="213" spans="1:11" x14ac:dyDescent="0.25">
      <c r="A213">
        <v>505</v>
      </c>
      <c r="B213" t="s">
        <v>213</v>
      </c>
      <c r="E213">
        <v>14190</v>
      </c>
      <c r="F213">
        <v>6977</v>
      </c>
      <c r="G213">
        <v>7001</v>
      </c>
      <c r="H213">
        <v>1028</v>
      </c>
      <c r="I213">
        <f t="shared" si="10"/>
        <v>7.2445384073291055E-2</v>
      </c>
      <c r="J213">
        <f t="shared" si="11"/>
        <v>0.98505990133897114</v>
      </c>
      <c r="K213" t="str">
        <f t="shared" si="12"/>
        <v>Group 4</v>
      </c>
    </row>
    <row r="214" spans="1:11" x14ac:dyDescent="0.25">
      <c r="A214">
        <v>507</v>
      </c>
      <c r="B214" t="s">
        <v>214</v>
      </c>
      <c r="E214">
        <v>11983</v>
      </c>
      <c r="F214">
        <v>5827</v>
      </c>
      <c r="G214">
        <v>5719</v>
      </c>
      <c r="H214">
        <v>1002</v>
      </c>
      <c r="I214">
        <f t="shared" si="10"/>
        <v>8.3618459484269381E-2</v>
      </c>
      <c r="J214">
        <f t="shared" si="11"/>
        <v>0.96353166986564298</v>
      </c>
      <c r="K214" t="str">
        <f t="shared" si="12"/>
        <v>Group 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 Grouping Var</vt:lpstr>
      <vt:lpstr>Two Grouping Vars</vt:lpstr>
    </vt:vector>
  </TitlesOfParts>
  <Company>BRG,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Schulman</dc:creator>
  <cp:lastModifiedBy>Schulman, Craig T</cp:lastModifiedBy>
  <dcterms:created xsi:type="dcterms:W3CDTF">2020-03-24T13:17:36Z</dcterms:created>
  <dcterms:modified xsi:type="dcterms:W3CDTF">2022-09-26T17:19:03Z</dcterms:modified>
</cp:coreProperties>
</file>